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C:\Users\nick\Documents\DY NEW\DIGITAL YACHT\2018 PRICING\"/>
    </mc:Choice>
  </mc:AlternateContent>
  <bookViews>
    <workbookView xWindow="120" yWindow="660" windowWidth="7080" windowHeight="3848" xr2:uid="{00000000-000D-0000-FFFF-FFFF00000000}"/>
  </bookViews>
  <sheets>
    <sheet name="CA$ 2018" sheetId="2" r:id="rId1"/>
  </sheets>
  <definedNames>
    <definedName name="_xlnm.Print_Area" localSheetId="0">'CA$ 2018'!$A$1:$E$83</definedName>
  </definedNames>
  <calcPr calcId="171027" concurrentCalc="0"/>
  <customWorkbookViews>
    <customWorkbookView name="nick view" guid="{F14B3FD7-2DE7-4924-8E96-DBE2ABD95C01}" maximized="1" xWindow="1" yWindow="1" windowWidth="1024" windowHeight="360" activeSheetId="1"/>
  </customWorkbookViews>
  <fileRecoveryPr autoRecover="0"/>
</workbook>
</file>

<file path=xl/calcChain.xml><?xml version="1.0" encoding="utf-8"?>
<calcChain xmlns="http://schemas.openxmlformats.org/spreadsheetml/2006/main">
  <c r="D58" i="2" l="1"/>
  <c r="D62" i="2"/>
  <c r="D11" i="2"/>
  <c r="D54" i="2"/>
  <c r="D25" i="2"/>
  <c r="D24" i="2"/>
  <c r="D43" i="2"/>
  <c r="D42" i="2"/>
  <c r="D51" i="2"/>
  <c r="D57" i="2"/>
  <c r="D46" i="2"/>
  <c r="D6" i="2"/>
  <c r="D83" i="2"/>
  <c r="D66" i="2"/>
  <c r="D28" i="2"/>
  <c r="D53" i="2"/>
</calcChain>
</file>

<file path=xl/sharedStrings.xml><?xml version="1.0" encoding="utf-8"?>
<sst xmlns="http://schemas.openxmlformats.org/spreadsheetml/2006/main" count="214" uniqueCount="212">
  <si>
    <t>ZDIGSTPCN</t>
  </si>
  <si>
    <t>ZDIGAIS100</t>
  </si>
  <si>
    <t>ZDIGHSC100</t>
  </si>
  <si>
    <t>HSC100 FLUXGATE COMPASS SENSOR WITH NMEA OUTPUT</t>
  </si>
  <si>
    <t>ZDIGUSBNMEA</t>
  </si>
  <si>
    <t>ZDIGiAIS</t>
  </si>
  <si>
    <t>ZDIGAISNET</t>
  </si>
  <si>
    <t>ZDIGAIS100USB</t>
  </si>
  <si>
    <t>ZDIGWLN10</t>
  </si>
  <si>
    <t>NMEA-USB ADAPTOR</t>
  </si>
  <si>
    <t>ZDIGWLN10HS</t>
  </si>
  <si>
    <t>ZDIGWL510</t>
  </si>
  <si>
    <t>ZDIGAIT2000</t>
  </si>
  <si>
    <t>ZDIGCLA</t>
  </si>
  <si>
    <t>ZDIGPPL</t>
  </si>
  <si>
    <t>DIGITAL DEEP SEA PILOT PLUG AND USB CABLE FOR CLASS A AIS TRANSPONDERS</t>
  </si>
  <si>
    <t>ZDIGAIS100P</t>
  </si>
  <si>
    <t>ZDIGINC</t>
  </si>
  <si>
    <t>AIT2000 CLASS B TRANSPONDER (SUPPLIED WITH GPS ANTENNA)</t>
  </si>
  <si>
    <t>ZDIGSPL2000</t>
  </si>
  <si>
    <t>ZDIGAISLG</t>
  </si>
  <si>
    <t>AIS LIFE GUARD MOB/SART ALARM</t>
  </si>
  <si>
    <t>WLN10 NMEA TO WiFi ADAPTOR</t>
  </si>
  <si>
    <t>WLN10HS NMEA TO WiFi ADAPTOR (38400 baud)</t>
  </si>
  <si>
    <t>ZDIGWL510-20</t>
  </si>
  <si>
    <t>ZDIGCLB2000</t>
  </si>
  <si>
    <t>ZDIGINH</t>
  </si>
  <si>
    <t>ZDIGWL500UP</t>
  </si>
  <si>
    <t>WL500-510 UPGRADE KIT</t>
  </si>
  <si>
    <t>ZDIGPPLEXT</t>
  </si>
  <si>
    <t>DIGITAL DEEP SEA 10M PILOT PLUG EXTENSION CABLE</t>
  </si>
  <si>
    <t>AISNET NETWORK AIS BASE STATION RECEIVER</t>
  </si>
  <si>
    <t>ZDIGPLINK</t>
  </si>
  <si>
    <t>DIGITAL DEEP SEA PILOTLINK CLASS A WIRELESS INTERFACE</t>
  </si>
  <si>
    <t>DIGITAL DEEP SEA CLA1000 CLASS A AIS TRANSPONDER</t>
  </si>
  <si>
    <t>ZDIGGPS150</t>
  </si>
  <si>
    <t>AIS100 PRO AIS RECEIVER (USB AND NMEA OUTPUTS)</t>
  </si>
  <si>
    <t>ZDIGGV30</t>
  </si>
  <si>
    <t>ZDIGS1000</t>
  </si>
  <si>
    <t>ZDIGAITBUN1</t>
  </si>
  <si>
    <t>ZDIGGPS150USB</t>
  </si>
  <si>
    <t>ZDIGMUX100</t>
  </si>
  <si>
    <t>MUX100 DUAL CHANNEL NMEA MULTIPLEXER</t>
  </si>
  <si>
    <t>AIT2000 PLUS GV30 BUNDLE (COMBO VHF-GPS ANTENNA)</t>
  </si>
  <si>
    <t xml:space="preserve">GPS150 DUALNAV GPS/GLONASS SENSOR </t>
  </si>
  <si>
    <t>GPS150 DUALNAV GPS/GLONASS SENSOR (USB VERSION)</t>
  </si>
  <si>
    <t>Description</t>
  </si>
  <si>
    <t>AIS Products</t>
  </si>
  <si>
    <t>Part Number</t>
  </si>
  <si>
    <t>UPC CODE</t>
  </si>
  <si>
    <t>WiFi Internet Access Products</t>
  </si>
  <si>
    <t>WiFi Routers &amp; Hubs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</si>
  <si>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</si>
  <si>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</si>
  <si>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</si>
  <si>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</si>
  <si>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</si>
  <si>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iNAVHub NMEA SERVER AND WIFI ROUTER</t>
  </si>
  <si>
    <t>iNAVConnect WIFI ROUTER</t>
  </si>
  <si>
    <t>ZDIGCLB2000A</t>
  </si>
  <si>
    <t>DIGITAL DEEP SEA CLB2000 CLASS B TRANSPONDER WITH CEL COMBINATION VHF/GPS ANTENNA)</t>
  </si>
  <si>
    <t>738435472382</t>
  </si>
  <si>
    <t>738435472399</t>
  </si>
  <si>
    <t>030955183657</t>
  </si>
  <si>
    <t>738435472375</t>
  </si>
  <si>
    <t>738435472429</t>
  </si>
  <si>
    <t>030955183626</t>
  </si>
  <si>
    <t>081159830199</t>
  </si>
  <si>
    <t>030955183756</t>
  </si>
  <si>
    <t>030955183718</t>
  </si>
  <si>
    <t>081159830076</t>
  </si>
  <si>
    <t>738435472603</t>
  </si>
  <si>
    <t>030955183640</t>
  </si>
  <si>
    <t>030955183855</t>
  </si>
  <si>
    <t>030955183688</t>
  </si>
  <si>
    <t>081159830014</t>
  </si>
  <si>
    <t>081159830113</t>
  </si>
  <si>
    <t>738435472580</t>
  </si>
  <si>
    <t>738435472610</t>
  </si>
  <si>
    <t>030955183671</t>
  </si>
  <si>
    <t>081159830120</t>
  </si>
  <si>
    <t>738435472566</t>
  </si>
  <si>
    <t>081159830205</t>
  </si>
  <si>
    <t>081159830236</t>
  </si>
  <si>
    <t>081159829988</t>
  </si>
  <si>
    <t>081159829995</t>
  </si>
  <si>
    <t>081159830182</t>
  </si>
  <si>
    <t>030955183749</t>
  </si>
  <si>
    <t>030955183725</t>
  </si>
  <si>
    <t>738435472573</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</si>
  <si>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</si>
  <si>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</si>
  <si>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</si>
  <si>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</si>
  <si>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</si>
  <si>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</si>
  <si>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</si>
  <si>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</si>
  <si>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</si>
  <si>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</si>
  <si>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</si>
  <si>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</si>
  <si>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</si>
  <si>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</si>
  <si>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</si>
  <si>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</si>
  <si>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ZDIGAIT3000</t>
  </si>
  <si>
    <t>AIT3000 CLASS B TRANSPONDER WITH SPLITTER AND WIFI</t>
  </si>
  <si>
    <t>081159830304</t>
  </si>
  <si>
    <t>ZDIGWLN20</t>
  </si>
  <si>
    <t>ZDIGAQWC</t>
  </si>
  <si>
    <t>NTN10 NMEA TO ETHERNET ADAPTOR</t>
  </si>
  <si>
    <t>ZDIGNTN10</t>
  </si>
  <si>
    <t>081159830311</t>
  </si>
  <si>
    <t>081159830335</t>
  </si>
  <si>
    <t>081159830359</t>
  </si>
  <si>
    <t>ZDIGAIT1500</t>
  </si>
  <si>
    <t>081159830366</t>
  </si>
  <si>
    <t>DIGITAL DEP SEA S1000 SMART AIS SART</t>
  </si>
  <si>
    <t>ZDIGAISNODE</t>
  </si>
  <si>
    <t>AISnode NMEA 2000 AIS RECEIVER</t>
  </si>
  <si>
    <t>081159830403</t>
  </si>
  <si>
    <t>ZDIGSTPCE</t>
  </si>
  <si>
    <t>081159830410</t>
  </si>
  <si>
    <t>ZDIGHSC100T</t>
  </si>
  <si>
    <t>HSC100T FLUXGATE COMPASS SENSOR WITH NMEA OUTPUT (ROT version)</t>
  </si>
  <si>
    <t>ZDIGHSC200</t>
  </si>
  <si>
    <t>HSC200 FLUXGATE COMPASS SENSOR WITH NMEA 2000 OUTPUT</t>
  </si>
  <si>
    <t>081159830434</t>
  </si>
  <si>
    <t>030955183763</t>
  </si>
  <si>
    <t>ZDIGWL70</t>
  </si>
  <si>
    <t>WL70 WiFi ACCESS SYSTEM (USB)</t>
  </si>
  <si>
    <t>ZDIGDTV100</t>
  </si>
  <si>
    <t>ZDIGDTVDA</t>
  </si>
  <si>
    <t>DTV100 OPTIONAL DUAL OUT TV AMPLIFIER</t>
  </si>
  <si>
    <t>On Board Entertainment and TV Antenna Solutions</t>
  </si>
  <si>
    <t>081159830427</t>
  </si>
  <si>
    <t>081159830441</t>
  </si>
  <si>
    <t>081159830458</t>
  </si>
  <si>
    <t>ZDIGIKC</t>
  </si>
  <si>
    <t>iK CONNECT ROUTER</t>
  </si>
  <si>
    <t>ZIDIGIK</t>
  </si>
  <si>
    <t>iKOMMUNICATE NMEA 0183/2000 TO SIGNAL K GATEWAY</t>
  </si>
  <si>
    <t>ZDIGWL70R</t>
  </si>
  <si>
    <t>ZDIGAQCP</t>
  </si>
  <si>
    <t>081159830496</t>
  </si>
  <si>
    <t>AIT1500 CLASS B TRANSPONDER WITH INT GPS ANT (NMEA 0183)</t>
  </si>
  <si>
    <t>AIT1500 CLASS B TRANSPONDER WITH INT GPS ANT (NMEA 2000)</t>
  </si>
  <si>
    <t>ZDIGAIT1500N2K</t>
  </si>
  <si>
    <t>081159830502</t>
  </si>
  <si>
    <t>081159830519</t>
  </si>
  <si>
    <t>iAIS WIRELESS AIS RECEIVER (FOR iPHONE, iTOUCH and iPAD)</t>
  </si>
  <si>
    <t>DIGITAL DEEP SEA CLB2000 CLASS B TRANSPONDER WITH  GPS ANT</t>
  </si>
  <si>
    <t>Marine PCs and Software (All systems ship with Win 10 Home Premium)</t>
  </si>
  <si>
    <t>WL70 PLUS WIFI ROUTER BUNDLE (WL70 plus iKConnect Router)</t>
  </si>
  <si>
    <t>ZDIGWND100</t>
  </si>
  <si>
    <t>WND100 MAST HEAD UNIT AND 20M CABLE</t>
  </si>
  <si>
    <t>ZDIGWS</t>
  </si>
  <si>
    <t>WINDSENSE WIRELESS WIND SYSTEM WITH MAST HEAD UNIT</t>
  </si>
  <si>
    <t>ZDIGAQCPPL</t>
  </si>
  <si>
    <t>081159830618</t>
  </si>
  <si>
    <t>081159830625</t>
  </si>
  <si>
    <t>AQUA COMPACT PRO + PC (INTEL i7/8GB/240GB)</t>
  </si>
  <si>
    <t>AQUA COMPACT PRO PC (INTEL i3/8GB/120GB)</t>
  </si>
  <si>
    <t>NOMAD PORTABLE CLASS B AIS TRANSPONDER WITH USB &amp; WIFI (INT GPS)</t>
  </si>
  <si>
    <t>ZDIGNMD</t>
  </si>
  <si>
    <t>081159830649</t>
  </si>
  <si>
    <t>081159830656</t>
  </si>
  <si>
    <t>ZDIGWL60</t>
  </si>
  <si>
    <t>030955183824</t>
  </si>
  <si>
    <t>WL60 MK3 WiFi ACCESS SYSTEM (USB)</t>
  </si>
  <si>
    <t>ZDIGSPL1500</t>
  </si>
  <si>
    <t>081159830687</t>
  </si>
  <si>
    <t>SPL2000 VHF ANTENNA SPLITTER FOR VHF/AIS OPERATION FROM 1 ANT (WITH FM)</t>
  </si>
  <si>
    <t>SPL1500 VHF ANTENNA SPLITTER FOR VHF/AIS OPERATION FROM 1 ANT</t>
  </si>
  <si>
    <t>ZDIGWL520</t>
  </si>
  <si>
    <t>WL520 HI POWER WIFI INTERNET ACCESS SYS WITH COMMERCIAL ANTENNA AND 10M CABLE (DUAL BAND 2.4/5GHZ)</t>
  </si>
  <si>
    <t xml:space="preserve">NOMAD QMAX AIS-VHF ANTENNA </t>
  </si>
  <si>
    <t>ZDIGAIS100QMA</t>
  </si>
  <si>
    <t>AIS100 AIS USB RECEIVER WITH QMAX PORTABLE ANTENNA</t>
  </si>
  <si>
    <t>ZIDIGIKBUN</t>
  </si>
  <si>
    <t>iKOMMUNICATE plus iKCONNECT ROUTER BUNDLE</t>
  </si>
  <si>
    <t>ZDIGN2KIT</t>
  </si>
  <si>
    <t>NMEA 2000 CABLING STARTER KIT</t>
  </si>
  <si>
    <t>Instruments, Navigation Sensors &amp; NMEA 2000 Cabling</t>
  </si>
  <si>
    <t>ZDIGDSTN2K</t>
  </si>
  <si>
    <t>DEPTH SPEED TEMP ACTIVE TR (NMEA 0183) TH PLASTIC</t>
  </si>
  <si>
    <t>DEPTH SPEED TEMP ACTIVE TR (NMEA 2000) TH PLASTIC</t>
  </si>
  <si>
    <t>SONAR SERVER DEPTH SYSTEM WITH TH TRANSDUCER (FOR NAVIONICS APP)</t>
  </si>
  <si>
    <t>ZDIGSSYS</t>
  </si>
  <si>
    <t>AISNET NETWORK AIS BASE STATION RECEIVER WITH BUILT IN AIS-VHF ANT SPLITTER</t>
  </si>
  <si>
    <t>ZDIGAISNETSP</t>
  </si>
  <si>
    <t>ZDIG4GC</t>
  </si>
  <si>
    <t>ZDIG4GCPRO</t>
  </si>
  <si>
    <t>SEATALK TO NMEA CONVERTER</t>
  </si>
  <si>
    <t>ZDIGSTN</t>
  </si>
  <si>
    <t>4G CONNECT PRO 2G/3G/4G (WITH DUAL EXT ANTENNAS)</t>
  </si>
  <si>
    <t>4G CONNECT 2G/3G/4G INTERNET ACCESS GATEWAY</t>
  </si>
  <si>
    <t>AIS100 AIS USB RECEIVER (USB SELF POWERED)</t>
  </si>
  <si>
    <t>ZDIGDTV200</t>
  </si>
  <si>
    <t>DTV100 HD TV MARINE ANTENNA SYS WITH DUAL AMP AND 20M CABLE</t>
  </si>
  <si>
    <t>DTV100 HD TV MARINE ANTENNA SYSTEM WITH 10M CABLE</t>
  </si>
  <si>
    <t>ZDIGDST800</t>
  </si>
  <si>
    <t>AQUAWEAR WRIST CASE</t>
  </si>
  <si>
    <t>ZDIGQMA</t>
  </si>
  <si>
    <t>SMARTERTRACK 2018 PC NAVIGATOR SOFTWARE</t>
  </si>
  <si>
    <t>SMARTERTRACK 2018 EXPRESS PACK NAV S/W WITH DUALNAV USB SENSOR</t>
  </si>
  <si>
    <t xml:space="preserve">WLN20 AQUAWEAR NMEA-WIFI SERVER </t>
  </si>
  <si>
    <t>SEATALK TO USB CONVERTER</t>
  </si>
  <si>
    <t>ZDIGSTNUSB</t>
  </si>
  <si>
    <t>SRP CA$</t>
  </si>
  <si>
    <t>Q1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</si>
</sst>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8">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2" fillId="0" borderId="2" xfId="0" applyFont="1" applyBorder="1" applyAlignment="1">
      <alignment vertical="center"/>
    </xf>
    <xf numFmtId="2" fontId="3" fillId="0" borderId="2" xfId="0" applyNumberFormat="1" applyFont="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3" fillId="0" borderId="1" xfId="0" applyNumberFormat="1" applyFont="1" applyFill="1" applyBorder="1" applyAlignment="1">
      <alignment vertical="center"/>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2" fontId="5" fillId="0" borderId="2" xfId="0" applyNumberFormat="1"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0" xfId="0" applyFont="1" applyAlignment="1">
      <alignment vertical="center"/>
    </xf>
    <xf numFmtId="0" fontId="1" fillId="0" borderId="2" xfId="0" applyFont="1" applyFill="1" applyBorder="1" applyAlignment="1">
      <alignment horizontal="center" vertical="center"/>
    </xf>
    <xf numFmtId="0" fontId="4" fillId="0" borderId="0" xfId="0" applyFont="1" applyAlignment="1">
      <alignment vertical="center"/>
    </xf>
    <xf numFmtId="0" fontId="2" fillId="0" borderId="2" xfId="0" applyFont="1" applyFill="1" applyBorder="1" applyAlignment="1">
      <alignment horizontal="center" vertical="center"/>
    </xf>
    <xf numFmtId="2" fontId="3" fillId="0" borderId="2" xfId="0" applyNumberFormat="1" applyFont="1" applyFill="1" applyBorder="1" applyAlignment="1">
      <alignment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3" fillId="0" borderId="0" xfId="0" applyFont="1" applyFill="1" applyAlignment="1">
      <alignment vertical="center"/>
    </xf>
    <xf numFmtId="0" fontId="0" fillId="0" borderId="0" xfId="0" applyFill="1" applyAlignment="1">
      <alignment horizontal="center" vertical="center"/>
    </xf>
    <xf numFmtId="2" fontId="4" fillId="0" borderId="0" xfId="0" applyNumberFormat="1" applyFont="1" applyFill="1" applyAlignment="1">
      <alignment vertical="center"/>
    </xf>
    <xf numFmtId="0" fontId="2" fillId="0" borderId="0" xfId="0" applyFont="1" applyFill="1" applyBorder="1" applyAlignment="1">
      <alignment horizontal="center" vertical="center"/>
    </xf>
    <xf numFmtId="2" fontId="4" fillId="0" borderId="0" xfId="0" applyNumberFormat="1"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2" fontId="3" fillId="0" borderId="2"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609600</xdr:colOff>
      <xdr:row>0</xdr:row>
      <xdr:rowOff>0</xdr:rowOff>
    </xdr:from>
    <xdr:to>
      <xdr:col>4</xdr:col>
      <xdr:colOff>657226</xdr:colOff>
      <xdr:row>0</xdr:row>
      <xdr:rowOff>381000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January 2018 </a:t>
          </a:r>
          <a:r>
            <a:rPr lang="en-GB" sz="1400" b="1"/>
            <a:t>- Canada Price List Summary - CA$ (ex</a:t>
          </a:r>
          <a:r>
            <a:rPr lang="en-GB" sz="1400" b="1" baseline="0"/>
            <a:t> GST)</a:t>
          </a:r>
          <a:endParaRPr lang="en-GB" sz="1400" b="1"/>
        </a:p>
      </xdr:txBody>
    </xdr:sp>
    <xdr:clientData/>
  </xdr:twoCellAnchor>
  <xdr:twoCellAnchor>
    <xdr:from>
      <xdr:col>2</xdr:col>
      <xdr:colOff>523875</xdr:colOff>
      <xdr:row>0</xdr:row>
      <xdr:rowOff>257174</xdr:rowOff>
    </xdr:from>
    <xdr:to>
      <xdr:col>4</xdr:col>
      <xdr:colOff>714375</xdr:colOff>
      <xdr:row>0</xdr:row>
      <xdr:rowOff>1285875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57174"/>
          <a:ext cx="4691062" cy="1028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700" baseline="0"/>
            <a:t>Digital Yacht 2018 is all about next generation navigation, communication and entertainment systems for your boat.  Boating should be fun, safe and affordable and all our products integrate existing and new boat networks to bring a powerful dimension to your on board electronics.</a:t>
          </a:r>
        </a:p>
        <a:p>
          <a:endParaRPr lang="en-GB" sz="700" baseline="0"/>
        </a:p>
        <a:p>
          <a:r>
            <a:rPr lang="en-GB" sz="700" baseline="0"/>
            <a:t>We offer advanced navigation systems with GPS, AIS and compass sensors as well as wireless integration of tablets, phones and iPads for navigation with our wireless gateway and server products.  Our WL series of hi power wifi access systems allow fast and cost effective internet access while afloat and our new iKommunicate gateway brings next generation Signal K connectivity to your boat's navigation systems.  Welcome to Digital Yacht 2018!</a:t>
          </a:r>
          <a:endParaRPr lang="en-GB" sz="700"/>
        </a:p>
      </xdr:txBody>
    </xdr:sp>
    <xdr:clientData/>
  </xdr:twoCellAnchor>
  <xdr:twoCellAnchor editAs="oneCell">
    <xdr:from>
      <xdr:col>3</xdr:col>
      <xdr:colOff>47624</xdr:colOff>
      <xdr:row>0</xdr:row>
      <xdr:rowOff>1209674</xdr:rowOff>
    </xdr:from>
    <xdr:to>
      <xdr:col>3</xdr:col>
      <xdr:colOff>716620</xdr:colOff>
      <xdr:row>0</xdr:row>
      <xdr:rowOff>1828807</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49" y="1209674"/>
          <a:ext cx="668996" cy="619133"/>
        </a:xfrm>
        <a:prstGeom prst="rect">
          <a:avLst/>
        </a:prstGeom>
      </xdr:spPr>
    </xdr:pic>
    <xdr:clientData/>
  </xdr:twoCellAnchor>
  <xdr:twoCellAnchor editAs="oneCell">
    <xdr:from>
      <xdr:col>2</xdr:col>
      <xdr:colOff>2469337</xdr:colOff>
      <xdr:row>0</xdr:row>
      <xdr:rowOff>1216801</xdr:rowOff>
    </xdr:from>
    <xdr:to>
      <xdr:col>2</xdr:col>
      <xdr:colOff>2935626</xdr:colOff>
      <xdr:row>0</xdr:row>
      <xdr:rowOff>1763233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3775" y="1216801"/>
          <a:ext cx="466289" cy="546432"/>
        </a:xfrm>
        <a:prstGeom prst="rect">
          <a:avLst/>
        </a:prstGeom>
      </xdr:spPr>
    </xdr:pic>
    <xdr:clientData/>
  </xdr:twoCellAnchor>
  <xdr:twoCellAnchor editAs="oneCell">
    <xdr:from>
      <xdr:col>2</xdr:col>
      <xdr:colOff>3052688</xdr:colOff>
      <xdr:row>0</xdr:row>
      <xdr:rowOff>1223887</xdr:rowOff>
    </xdr:from>
    <xdr:to>
      <xdr:col>2</xdr:col>
      <xdr:colOff>3613717</xdr:colOff>
      <xdr:row>0</xdr:row>
      <xdr:rowOff>1801533</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67126" y="1223887"/>
          <a:ext cx="561029" cy="577646"/>
        </a:xfrm>
        <a:prstGeom prst="rect">
          <a:avLst/>
        </a:prstGeom>
      </xdr:spPr>
    </xdr:pic>
    <xdr:clientData/>
  </xdr:twoCellAnchor>
  <xdr:twoCellAnchor editAs="oneCell">
    <xdr:from>
      <xdr:col>2</xdr:col>
      <xdr:colOff>1162050</xdr:colOff>
      <xdr:row>0</xdr:row>
      <xdr:rowOff>1190625</xdr:rowOff>
    </xdr:from>
    <xdr:to>
      <xdr:col>2</xdr:col>
      <xdr:colOff>1760405</xdr:colOff>
      <xdr:row>0</xdr:row>
      <xdr:rowOff>1788980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76488" y="1190625"/>
          <a:ext cx="598355" cy="598355"/>
        </a:xfrm>
        <a:prstGeom prst="rect">
          <a:avLst/>
        </a:prstGeom>
      </xdr:spPr>
    </xdr:pic>
    <xdr:clientData/>
  </xdr:twoCellAnchor>
  <xdr:twoCellAnchor editAs="oneCell">
    <xdr:from>
      <xdr:col>2</xdr:col>
      <xdr:colOff>1747838</xdr:colOff>
      <xdr:row>0</xdr:row>
      <xdr:rowOff>1204913</xdr:rowOff>
    </xdr:from>
    <xdr:to>
      <xdr:col>2</xdr:col>
      <xdr:colOff>2362815</xdr:colOff>
      <xdr:row>0</xdr:row>
      <xdr:rowOff>1819890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62276" y="1204913"/>
          <a:ext cx="614977" cy="614977"/>
        </a:xfrm>
        <a:prstGeom prst="rect">
          <a:avLst/>
        </a:prstGeom>
      </xdr:spPr>
    </xdr:pic>
    <xdr:clientData/>
  </xdr:twoCellAnchor>
  <xdr:twoCellAnchor editAs="oneCell">
    <xdr:from>
      <xdr:col>2</xdr:col>
      <xdr:colOff>542924</xdr:colOff>
      <xdr:row>0</xdr:row>
      <xdr:rowOff>1185862</xdr:rowOff>
    </xdr:from>
    <xdr:to>
      <xdr:col>2</xdr:col>
      <xdr:colOff>1149592</xdr:colOff>
      <xdr:row>0</xdr:row>
      <xdr:rowOff>1792530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57362" y="1185862"/>
          <a:ext cx="606668" cy="606668"/>
        </a:xfrm>
        <a:prstGeom prst="rect">
          <a:avLst/>
        </a:prstGeom>
      </xdr:spPr>
    </xdr:pic>
    <xdr:clientData/>
  </xdr:twoCellAnchor>
  <xdr:twoCellAnchor>
    <xdr:from>
      <xdr:col>2</xdr:col>
      <xdr:colOff>428625</xdr:colOff>
      <xdr:row>68</xdr:row>
      <xdr:rowOff>0</xdr:rowOff>
    </xdr:from>
    <xdr:to>
      <xdr:col>4</xdr:col>
      <xdr:colOff>647701</xdr:colOff>
      <xdr:row>68</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CLA1000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0</xdr:col>
      <xdr:colOff>47625</xdr:colOff>
      <xdr:row>0</xdr:row>
      <xdr:rowOff>1019175</xdr:rowOff>
    </xdr:from>
    <xdr:to>
      <xdr:col>2</xdr:col>
      <xdr:colOff>514349</xdr:colOff>
      <xdr:row>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681162" cy="862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Suite</a:t>
          </a:r>
          <a:r>
            <a:rPr lang="en-GB" sz="800" b="0" baseline="0"/>
            <a:t> 1702, 265 Franklin St</a:t>
          </a:r>
        </a:p>
        <a:p>
          <a:pPr algn="l"/>
          <a:r>
            <a:rPr lang="en-GB" sz="800" b="0" baseline="0"/>
            <a:t>Boston 02110</a:t>
          </a:r>
        </a:p>
        <a:p>
          <a:pPr algn="l"/>
          <a:endParaRPr lang="en-GB" sz="800" b="0" baseline="0"/>
        </a:p>
        <a:p>
          <a:pPr algn="l"/>
          <a:r>
            <a:rPr lang="en-GB" sz="800" b="0" baseline="0"/>
            <a:t>TEL 978 277 1234</a:t>
          </a:r>
        </a:p>
        <a:p>
          <a:pPr algn="l"/>
          <a:r>
            <a:rPr lang="en-GB" sz="800" b="0" baseline="0"/>
            <a:t>www.digitalyachtamerica.com</a:t>
          </a:r>
        </a:p>
        <a:p>
          <a:pPr algn="l"/>
          <a:r>
            <a:rPr lang="en-GB" sz="800" b="0" baseline="0"/>
            <a:t>E-Mail sales@digitalyachtamerica.com</a:t>
          </a:r>
        </a:p>
      </xdr:txBody>
    </xdr:sp>
    <xdr:clientData/>
  </xdr:twoCellAnchor>
  <xdr:twoCellAnchor editAs="oneCell">
    <xdr:from>
      <xdr:col>0</xdr:col>
      <xdr:colOff>1</xdr:colOff>
      <xdr:row>0</xdr:row>
      <xdr:rowOff>57151</xdr:rowOff>
    </xdr:from>
    <xdr:to>
      <xdr:col>2</xdr:col>
      <xdr:colOff>516878</xdr:colOff>
      <xdr:row>0</xdr:row>
      <xdr:rowOff>981075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 y="57151"/>
          <a:ext cx="1650352" cy="923924"/>
        </a:xfrm>
        <a:prstGeom prst="rect">
          <a:avLst/>
        </a:prstGeom>
      </xdr:spPr>
    </xdr:pic>
    <xdr:clientData/>
  </xdr:twoCellAnchor>
  <xdr:twoCellAnchor editAs="oneCell">
    <xdr:from>
      <xdr:col>0</xdr:col>
      <xdr:colOff>33338</xdr:colOff>
      <xdr:row>68</xdr:row>
      <xdr:rowOff>19702</xdr:rowOff>
    </xdr:from>
    <xdr:to>
      <xdr:col>2</xdr:col>
      <xdr:colOff>411047</xdr:colOff>
      <xdr:row>68</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71</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3</xdr:col>
      <xdr:colOff>728660</xdr:colOff>
      <xdr:row>0</xdr:row>
      <xdr:rowOff>1281112</xdr:rowOff>
    </xdr:from>
    <xdr:to>
      <xdr:col>4</xdr:col>
      <xdr:colOff>633413</xdr:colOff>
      <xdr:row>0</xdr:row>
      <xdr:rowOff>1666876</xdr:rowOff>
    </xdr:to>
    <xdr:pic>
      <xdr:nvPicPr>
        <xdr:cNvPr id="17" name="Picture 16" descr="Image result for CANADA FLAG">
          <a:extLst>
            <a:ext uri="{FF2B5EF4-FFF2-40B4-BE49-F238E27FC236}">
              <a16:creationId xmlns:a16="http://schemas.microsoft.com/office/drawing/2014/main" id="{57EBC0D0-BED0-4390-96CC-49CFA80075D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576885" y="1281112"/>
          <a:ext cx="771528" cy="385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zoomScaleNormal="100" workbookViewId="0">
      <selection activeCell="E55" sqref="E55"/>
    </sheetView>
  </sheetViews>
  <sheetFormatPr defaultRowHeight="14.25" x14ac:dyDescent="0.45"/>
  <cols>
    <col min="1" max="1" width="1.73046875" customWidth="1"/>
    <col min="2" max="2" width="15.265625" customWidth="1"/>
    <col min="3" max="3" width="50.86328125" customWidth="1"/>
    <col min="4" max="4" width="12.1328125" style="5" customWidth="1"/>
    <col min="5" max="5" width="10.265625" style="9" customWidth="1"/>
    <col min="8" max="8" width="25.46484375" customWidth="1"/>
    <col min="9" max="9" width="9.06640625" style="39"/>
  </cols>
  <sheetData>
    <row r="1" spans="1:9" ht="148.15" customHeight="1" x14ac:dyDescent="0.45"/>
    <row r="2" spans="1:9" s="3" customFormat="1" x14ac:dyDescent="0.45">
      <c r="A2" s="4" t="s">
        <v>48</v>
      </c>
      <c r="B2" s="4"/>
      <c r="C2" s="4" t="s">
        <v>46</v>
      </c>
      <c r="D2" s="6" t="s">
        <v>49</v>
      </c>
      <c r="E2" s="10" t="s">
        <v>210</v>
      </c>
      <c r="I2" s="40"/>
    </row>
    <row r="3" spans="1:9" ht="13.05" customHeight="1" x14ac:dyDescent="0.45">
      <c r="A3" s="2" t="s">
        <v>47</v>
      </c>
      <c r="B3" s="1"/>
    </row>
    <row r="4" spans="1:9" s="19" customFormat="1" ht="13.05" customHeight="1" x14ac:dyDescent="0.45">
      <c r="A4" s="16"/>
      <c r="B4" s="11" t="s">
        <v>1</v>
      </c>
      <c r="C4" s="11" t="s">
        <v>53</v>
      </c>
      <c r="D4" s="17" t="s">
        <v>61</v>
      </c>
      <c r="E4" s="18">
        <v>279.95</v>
      </c>
      <c r="I4" s="41"/>
    </row>
    <row r="5" spans="1:9" s="19" customFormat="1" ht="13.05" customHeight="1" x14ac:dyDescent="0.45">
      <c r="A5" s="16"/>
      <c r="B5" s="20" t="s">
        <v>7</v>
      </c>
      <c r="C5" s="20" t="s">
        <v>198</v>
      </c>
      <c r="D5" s="21" t="s">
        <v>62</v>
      </c>
      <c r="E5" s="22">
        <v>329.95</v>
      </c>
      <c r="H5" s="45"/>
      <c r="I5" s="46"/>
    </row>
    <row r="6" spans="1:9" s="48" customFormat="1" ht="13.05" customHeight="1" x14ac:dyDescent="0.45">
      <c r="A6" s="47"/>
      <c r="B6" s="20" t="s">
        <v>178</v>
      </c>
      <c r="C6" s="20" t="s">
        <v>179</v>
      </c>
      <c r="D6" s="21" t="str">
        <f>"081159830694"</f>
        <v>081159830694</v>
      </c>
      <c r="E6" s="22">
        <v>399.95</v>
      </c>
      <c r="H6" s="42"/>
      <c r="I6" s="43"/>
    </row>
    <row r="7" spans="1:9" s="48" customFormat="1" ht="13.05" customHeight="1" x14ac:dyDescent="0.45">
      <c r="A7" s="47"/>
      <c r="B7" s="20" t="s">
        <v>16</v>
      </c>
      <c r="C7" s="20" t="s">
        <v>36</v>
      </c>
      <c r="D7" s="23" t="s">
        <v>63</v>
      </c>
      <c r="E7" s="22">
        <v>349.95</v>
      </c>
      <c r="H7" s="42"/>
      <c r="I7" s="43"/>
    </row>
    <row r="8" spans="1:9" s="48" customFormat="1" ht="13.05" customHeight="1" x14ac:dyDescent="0.45">
      <c r="A8" s="47"/>
      <c r="B8" s="20" t="s">
        <v>5</v>
      </c>
      <c r="C8" s="20" t="s">
        <v>151</v>
      </c>
      <c r="D8" s="21" t="s">
        <v>64</v>
      </c>
      <c r="E8" s="22">
        <v>699.95</v>
      </c>
      <c r="H8" s="42"/>
      <c r="I8" s="43"/>
    </row>
    <row r="9" spans="1:9" s="48" customFormat="1" ht="13.05" customHeight="1" x14ac:dyDescent="0.45">
      <c r="A9" s="47"/>
      <c r="B9" s="20" t="s">
        <v>119</v>
      </c>
      <c r="C9" s="20" t="s">
        <v>120</v>
      </c>
      <c r="D9" s="21" t="s">
        <v>121</v>
      </c>
      <c r="E9" s="22">
        <v>569.95000000000005</v>
      </c>
      <c r="H9"/>
      <c r="I9" s="43"/>
    </row>
    <row r="10" spans="1:9" s="48" customFormat="1" ht="13.05" customHeight="1" x14ac:dyDescent="0.45">
      <c r="A10" s="47"/>
      <c r="B10" s="20" t="s">
        <v>6</v>
      </c>
      <c r="C10" s="20" t="s">
        <v>31</v>
      </c>
      <c r="D10" s="21" t="s">
        <v>65</v>
      </c>
      <c r="E10" s="22">
        <v>699.95</v>
      </c>
      <c r="H10" s="42"/>
      <c r="I10" s="43"/>
    </row>
    <row r="11" spans="1:9" s="48" customFormat="1" ht="13.05" customHeight="1" x14ac:dyDescent="0.45">
      <c r="A11" s="47"/>
      <c r="B11" s="20" t="s">
        <v>191</v>
      </c>
      <c r="C11" s="20" t="s">
        <v>190</v>
      </c>
      <c r="D11" s="21" t="str">
        <f>"081159830779"</f>
        <v>081159830779</v>
      </c>
      <c r="E11" s="22">
        <v>1029.95</v>
      </c>
      <c r="H11" s="42"/>
      <c r="I11" s="43"/>
    </row>
    <row r="12" spans="1:9" s="48" customFormat="1" ht="13.05" customHeight="1" x14ac:dyDescent="0.45">
      <c r="A12" s="47"/>
      <c r="B12" s="20" t="s">
        <v>116</v>
      </c>
      <c r="C12" s="25" t="s">
        <v>146</v>
      </c>
      <c r="D12" s="21" t="s">
        <v>117</v>
      </c>
      <c r="E12" s="26">
        <v>839.95</v>
      </c>
      <c r="H12" s="42"/>
      <c r="I12" s="44"/>
    </row>
    <row r="13" spans="1:9" s="48" customFormat="1" ht="13.05" customHeight="1" x14ac:dyDescent="0.45">
      <c r="A13" s="47"/>
      <c r="B13" s="20" t="s">
        <v>148</v>
      </c>
      <c r="C13" s="25" t="s">
        <v>147</v>
      </c>
      <c r="D13" s="21" t="s">
        <v>150</v>
      </c>
      <c r="E13" s="22">
        <v>839.95</v>
      </c>
      <c r="H13" s="42"/>
      <c r="I13" s="43"/>
    </row>
    <row r="14" spans="1:9" s="48" customFormat="1" ht="13.05" customHeight="1" x14ac:dyDescent="0.45">
      <c r="A14" s="47"/>
      <c r="B14" s="20" t="s">
        <v>12</v>
      </c>
      <c r="C14" s="25" t="s">
        <v>18</v>
      </c>
      <c r="D14" s="7" t="s">
        <v>66</v>
      </c>
      <c r="E14" s="27">
        <v>929.95</v>
      </c>
      <c r="H14" s="42"/>
      <c r="I14" s="43"/>
    </row>
    <row r="15" spans="1:9" s="48" customFormat="1" ht="13.05" customHeight="1" x14ac:dyDescent="0.45">
      <c r="A15" s="47"/>
      <c r="B15" s="20" t="s">
        <v>106</v>
      </c>
      <c r="C15" s="25" t="s">
        <v>107</v>
      </c>
      <c r="D15" s="7" t="s">
        <v>108</v>
      </c>
      <c r="E15" s="27">
        <v>1699.95</v>
      </c>
      <c r="H15" s="42"/>
      <c r="I15" s="43"/>
    </row>
    <row r="16" spans="1:9" s="48" customFormat="1" ht="13.05" customHeight="1" x14ac:dyDescent="0.45">
      <c r="A16" s="47"/>
      <c r="B16" s="20" t="s">
        <v>39</v>
      </c>
      <c r="C16" s="25" t="s">
        <v>43</v>
      </c>
      <c r="D16" s="7" t="s">
        <v>67</v>
      </c>
      <c r="E16" s="27">
        <v>1059.95</v>
      </c>
      <c r="H16" s="42"/>
      <c r="I16" s="43"/>
    </row>
    <row r="17" spans="1:9" s="48" customFormat="1" ht="13.05" customHeight="1" x14ac:dyDescent="0.45">
      <c r="A17" s="47"/>
      <c r="B17" s="20" t="s">
        <v>165</v>
      </c>
      <c r="C17" s="25" t="s">
        <v>164</v>
      </c>
      <c r="D17" s="7" t="s">
        <v>166</v>
      </c>
      <c r="E17" s="27">
        <v>979.95</v>
      </c>
      <c r="I17" s="49"/>
    </row>
    <row r="18" spans="1:9" s="48" customFormat="1" ht="13.05" customHeight="1" x14ac:dyDescent="0.45">
      <c r="A18" s="47"/>
      <c r="B18" s="20" t="s">
        <v>204</v>
      </c>
      <c r="C18" s="25" t="s">
        <v>177</v>
      </c>
      <c r="D18" s="7" t="s">
        <v>167</v>
      </c>
      <c r="E18" s="27">
        <v>109.95</v>
      </c>
      <c r="I18" s="49"/>
    </row>
    <row r="19" spans="1:9" s="48" customFormat="1" ht="13.05" customHeight="1" x14ac:dyDescent="0.45">
      <c r="A19" s="47"/>
      <c r="B19" s="20" t="s">
        <v>171</v>
      </c>
      <c r="C19" s="25" t="s">
        <v>174</v>
      </c>
      <c r="D19" s="7" t="s">
        <v>172</v>
      </c>
      <c r="E19" s="27">
        <v>399.95</v>
      </c>
      <c r="I19" s="49"/>
    </row>
    <row r="20" spans="1:9" s="48" customFormat="1" ht="13.05" customHeight="1" x14ac:dyDescent="0.45">
      <c r="A20" s="47"/>
      <c r="B20" s="20" t="s">
        <v>19</v>
      </c>
      <c r="C20" s="25" t="s">
        <v>173</v>
      </c>
      <c r="D20" s="7" t="s">
        <v>68</v>
      </c>
      <c r="E20" s="27">
        <v>459.95</v>
      </c>
      <c r="I20" s="49"/>
    </row>
    <row r="21" spans="1:9" s="48" customFormat="1" ht="13.05" customHeight="1" x14ac:dyDescent="0.45">
      <c r="A21" s="47"/>
      <c r="B21" s="20" t="s">
        <v>20</v>
      </c>
      <c r="C21" s="25" t="s">
        <v>21</v>
      </c>
      <c r="D21" s="7" t="s">
        <v>69</v>
      </c>
      <c r="E21" s="27">
        <v>349.95</v>
      </c>
      <c r="I21" s="49"/>
    </row>
    <row r="22" spans="1:9" s="48" customFormat="1" ht="13.05" customHeight="1" x14ac:dyDescent="0.45">
      <c r="A22" s="47"/>
      <c r="B22" s="20" t="s">
        <v>37</v>
      </c>
      <c r="C22" s="25" t="s">
        <v>56</v>
      </c>
      <c r="D22" s="7" t="s">
        <v>70</v>
      </c>
      <c r="E22" s="27">
        <v>219.95</v>
      </c>
      <c r="I22" s="49"/>
    </row>
    <row r="23" spans="1:9" s="48" customFormat="1" ht="13.05" customHeight="1" x14ac:dyDescent="0.45">
      <c r="A23" s="50" t="s">
        <v>50</v>
      </c>
      <c r="D23" s="51"/>
      <c r="E23" s="52"/>
      <c r="I23" s="49"/>
    </row>
    <row r="24" spans="1:9" s="48" customFormat="1" ht="13.05" customHeight="1" x14ac:dyDescent="0.45">
      <c r="A24" s="50"/>
      <c r="B24" s="11" t="s">
        <v>192</v>
      </c>
      <c r="C24" s="11" t="s">
        <v>197</v>
      </c>
      <c r="D24" s="37" t="str">
        <f>"081159830748"</f>
        <v>081159830748</v>
      </c>
      <c r="E24" s="57" t="s">
        <v>211</v>
      </c>
      <c r="I24" s="49"/>
    </row>
    <row r="25" spans="1:9" s="48" customFormat="1" ht="13.05" customHeight="1" x14ac:dyDescent="0.45">
      <c r="A25" s="50"/>
      <c r="B25" s="11" t="s">
        <v>193</v>
      </c>
      <c r="C25" s="11" t="s">
        <v>196</v>
      </c>
      <c r="D25" s="37" t="str">
        <f>"081159830755"</f>
        <v>081159830755</v>
      </c>
      <c r="E25" s="57" t="s">
        <v>211</v>
      </c>
      <c r="I25" s="49"/>
    </row>
    <row r="26" spans="1:9" s="48" customFormat="1" ht="13.05" customHeight="1" x14ac:dyDescent="0.45">
      <c r="A26" s="50"/>
      <c r="B26" s="11" t="s">
        <v>168</v>
      </c>
      <c r="C26" s="11" t="s">
        <v>170</v>
      </c>
      <c r="D26" s="37" t="s">
        <v>169</v>
      </c>
      <c r="E26" s="38">
        <v>199.95</v>
      </c>
      <c r="I26" s="49"/>
    </row>
    <row r="27" spans="1:9" s="48" customFormat="1" ht="13.05" customHeight="1" x14ac:dyDescent="0.45">
      <c r="B27" s="11" t="s">
        <v>130</v>
      </c>
      <c r="C27" s="11" t="s">
        <v>131</v>
      </c>
      <c r="D27" s="37" t="s">
        <v>138</v>
      </c>
      <c r="E27" s="18">
        <v>279.95</v>
      </c>
      <c r="I27" s="49"/>
    </row>
    <row r="28" spans="1:9" s="19" customFormat="1" ht="13.05" customHeight="1" x14ac:dyDescent="0.45">
      <c r="B28" s="11" t="s">
        <v>143</v>
      </c>
      <c r="C28" s="11" t="s">
        <v>154</v>
      </c>
      <c r="D28" s="8" t="str">
        <f>"081159830472"</f>
        <v>081159830472</v>
      </c>
      <c r="E28" s="18">
        <v>529.9</v>
      </c>
      <c r="I28" s="41"/>
    </row>
    <row r="29" spans="1:9" s="19" customFormat="1" ht="13.05" customHeight="1" x14ac:dyDescent="0.45">
      <c r="B29" s="20" t="s">
        <v>11</v>
      </c>
      <c r="C29" s="25" t="s">
        <v>54</v>
      </c>
      <c r="D29" s="29" t="s">
        <v>71</v>
      </c>
      <c r="E29" s="22">
        <v>1049.95</v>
      </c>
      <c r="I29" s="41"/>
    </row>
    <row r="30" spans="1:9" s="19" customFormat="1" ht="13.05" customHeight="1" x14ac:dyDescent="0.45">
      <c r="B30" s="20" t="s">
        <v>24</v>
      </c>
      <c r="C30" s="25" t="s">
        <v>55</v>
      </c>
      <c r="D30" s="15" t="s">
        <v>83</v>
      </c>
      <c r="E30" s="22">
        <v>1249.95</v>
      </c>
      <c r="I30" s="41"/>
    </row>
    <row r="31" spans="1:9" s="19" customFormat="1" ht="13.05" customHeight="1" x14ac:dyDescent="0.45">
      <c r="B31" s="20" t="s">
        <v>27</v>
      </c>
      <c r="C31" s="20" t="s">
        <v>28</v>
      </c>
      <c r="D31" s="15" t="s">
        <v>82</v>
      </c>
      <c r="E31" s="22">
        <v>659.95</v>
      </c>
      <c r="I31" s="41"/>
    </row>
    <row r="32" spans="1:9" s="19" customFormat="1" ht="13.05" customHeight="1" x14ac:dyDescent="0.45">
      <c r="A32" s="14" t="s">
        <v>51</v>
      </c>
      <c r="D32" s="30"/>
      <c r="E32" s="28"/>
      <c r="I32" s="41"/>
    </row>
    <row r="33" spans="1:9" s="19" customFormat="1" ht="13.05" customHeight="1" x14ac:dyDescent="0.45">
      <c r="A33" s="14"/>
      <c r="B33" s="11" t="s">
        <v>139</v>
      </c>
      <c r="C33" s="12" t="s">
        <v>140</v>
      </c>
      <c r="D33" s="8" t="s">
        <v>145</v>
      </c>
      <c r="E33" s="13">
        <v>329.95</v>
      </c>
      <c r="I33" s="41"/>
    </row>
    <row r="34" spans="1:9" s="19" customFormat="1" ht="13.05" customHeight="1" x14ac:dyDescent="0.45">
      <c r="B34" s="11" t="s">
        <v>17</v>
      </c>
      <c r="C34" s="11" t="s">
        <v>58</v>
      </c>
      <c r="D34" s="8" t="s">
        <v>72</v>
      </c>
      <c r="E34" s="31">
        <v>329.95</v>
      </c>
      <c r="I34" s="41"/>
    </row>
    <row r="35" spans="1:9" s="19" customFormat="1" ht="13.05" customHeight="1" x14ac:dyDescent="0.45">
      <c r="B35" s="20" t="s">
        <v>26</v>
      </c>
      <c r="C35" s="20" t="s">
        <v>57</v>
      </c>
      <c r="D35" s="15" t="s">
        <v>73</v>
      </c>
      <c r="E35" s="27">
        <v>679.95</v>
      </c>
      <c r="I35" s="41"/>
    </row>
    <row r="36" spans="1:9" s="19" customFormat="1" ht="13.05" customHeight="1" x14ac:dyDescent="0.45">
      <c r="A36" s="14" t="s">
        <v>184</v>
      </c>
      <c r="D36" s="30"/>
      <c r="E36" s="28"/>
      <c r="I36" s="41"/>
    </row>
    <row r="37" spans="1:9" s="19" customFormat="1" ht="13.05" customHeight="1" x14ac:dyDescent="0.45">
      <c r="B37" s="11" t="s">
        <v>2</v>
      </c>
      <c r="C37" s="32" t="s">
        <v>3</v>
      </c>
      <c r="D37" s="33" t="s">
        <v>74</v>
      </c>
      <c r="E37" s="18">
        <v>499.95</v>
      </c>
      <c r="I37" s="41"/>
    </row>
    <row r="38" spans="1:9" s="19" customFormat="1" ht="13.05" customHeight="1" x14ac:dyDescent="0.45">
      <c r="B38" s="11" t="s">
        <v>124</v>
      </c>
      <c r="C38" s="32" t="s">
        <v>125</v>
      </c>
      <c r="D38" s="33" t="s">
        <v>129</v>
      </c>
      <c r="E38" s="18">
        <v>499.95</v>
      </c>
      <c r="I38" s="41"/>
    </row>
    <row r="39" spans="1:9" s="48" customFormat="1" ht="13.05" customHeight="1" x14ac:dyDescent="0.45">
      <c r="B39" s="11" t="s">
        <v>126</v>
      </c>
      <c r="C39" s="32" t="s">
        <v>127</v>
      </c>
      <c r="D39" s="33" t="s">
        <v>128</v>
      </c>
      <c r="E39" s="18">
        <v>649.95000000000005</v>
      </c>
      <c r="I39" s="49"/>
    </row>
    <row r="40" spans="1:9" s="48" customFormat="1" ht="13.05" customHeight="1" x14ac:dyDescent="0.45">
      <c r="B40" s="11" t="s">
        <v>155</v>
      </c>
      <c r="C40" s="32" t="s">
        <v>156</v>
      </c>
      <c r="D40" s="33" t="s">
        <v>160</v>
      </c>
      <c r="E40" s="18">
        <v>569.95000000000005</v>
      </c>
      <c r="I40" s="49"/>
    </row>
    <row r="41" spans="1:9" s="48" customFormat="1" ht="13.05" customHeight="1" x14ac:dyDescent="0.45">
      <c r="B41" s="11" t="s">
        <v>157</v>
      </c>
      <c r="C41" s="32" t="s">
        <v>158</v>
      </c>
      <c r="D41" s="33" t="s">
        <v>161</v>
      </c>
      <c r="E41" s="18">
        <v>779.95</v>
      </c>
      <c r="I41" s="49"/>
    </row>
    <row r="42" spans="1:9" s="48" customFormat="1" ht="13.05" customHeight="1" x14ac:dyDescent="0.45">
      <c r="B42" s="11" t="s">
        <v>202</v>
      </c>
      <c r="C42" s="32" t="s">
        <v>186</v>
      </c>
      <c r="D42" s="33" t="str">
        <f>"081159830724"</f>
        <v>081159830724</v>
      </c>
      <c r="E42" s="18">
        <v>649.95000000000005</v>
      </c>
      <c r="I42" s="49"/>
    </row>
    <row r="43" spans="1:9" s="48" customFormat="1" ht="13.05" customHeight="1" x14ac:dyDescent="0.45">
      <c r="B43" s="11" t="s">
        <v>185</v>
      </c>
      <c r="C43" s="32" t="s">
        <v>187</v>
      </c>
      <c r="D43" s="33" t="str">
        <f>"081159830731"</f>
        <v>081159830731</v>
      </c>
      <c r="E43" s="18">
        <v>649.95000000000005</v>
      </c>
      <c r="I43" s="49"/>
    </row>
    <row r="44" spans="1:9" s="48" customFormat="1" ht="13.05" customHeight="1" x14ac:dyDescent="0.45">
      <c r="B44" s="20" t="s">
        <v>35</v>
      </c>
      <c r="C44" s="20" t="s">
        <v>44</v>
      </c>
      <c r="D44" s="24" t="s">
        <v>75</v>
      </c>
      <c r="E44" s="22">
        <v>259.95</v>
      </c>
      <c r="I44" s="49"/>
    </row>
    <row r="45" spans="1:9" s="48" customFormat="1" ht="13.05" customHeight="1" x14ac:dyDescent="0.45">
      <c r="B45" s="20" t="s">
        <v>40</v>
      </c>
      <c r="C45" s="20" t="s">
        <v>45</v>
      </c>
      <c r="D45" s="24" t="s">
        <v>76</v>
      </c>
      <c r="E45" s="22">
        <v>359.95</v>
      </c>
      <c r="I45" s="49"/>
    </row>
    <row r="46" spans="1:9" s="48" customFormat="1" ht="13.05" customHeight="1" x14ac:dyDescent="0.45">
      <c r="B46" s="20" t="s">
        <v>182</v>
      </c>
      <c r="C46" s="20" t="s">
        <v>183</v>
      </c>
      <c r="D46" s="24" t="str">
        <f>"081159830670"</f>
        <v>081159830670</v>
      </c>
      <c r="E46" s="22">
        <v>139.94999999999999</v>
      </c>
      <c r="I46" s="49"/>
    </row>
    <row r="47" spans="1:9" s="48" customFormat="1" ht="13.05" customHeight="1" x14ac:dyDescent="0.45">
      <c r="A47" s="50" t="s">
        <v>52</v>
      </c>
      <c r="B47" s="47"/>
      <c r="C47" s="47"/>
      <c r="D47" s="53"/>
      <c r="E47" s="54"/>
      <c r="I47" s="49"/>
    </row>
    <row r="48" spans="1:9" s="48" customFormat="1" ht="13.05" customHeight="1" x14ac:dyDescent="0.45">
      <c r="B48" s="11" t="s">
        <v>8</v>
      </c>
      <c r="C48" s="11" t="s">
        <v>22</v>
      </c>
      <c r="D48" s="17" t="s">
        <v>77</v>
      </c>
      <c r="E48" s="18">
        <v>399.95</v>
      </c>
      <c r="I48" s="49"/>
    </row>
    <row r="49" spans="1:9" s="48" customFormat="1" ht="13.05" customHeight="1" x14ac:dyDescent="0.45">
      <c r="B49" s="20" t="s">
        <v>10</v>
      </c>
      <c r="C49" s="20" t="s">
        <v>23</v>
      </c>
      <c r="D49" s="21" t="s">
        <v>78</v>
      </c>
      <c r="E49" s="22">
        <v>399.95</v>
      </c>
      <c r="I49" s="49"/>
    </row>
    <row r="50" spans="1:9" s="48" customFormat="1" ht="13.05" customHeight="1" x14ac:dyDescent="0.45">
      <c r="B50" s="20" t="s">
        <v>109</v>
      </c>
      <c r="C50" s="20" t="s">
        <v>207</v>
      </c>
      <c r="D50" s="21" t="s">
        <v>113</v>
      </c>
      <c r="E50" s="22">
        <v>479.95</v>
      </c>
      <c r="I50" s="49"/>
    </row>
    <row r="51" spans="1:9" s="48" customFormat="1" ht="13.05" customHeight="1" x14ac:dyDescent="0.45">
      <c r="B51" s="20" t="s">
        <v>189</v>
      </c>
      <c r="C51" s="20" t="s">
        <v>188</v>
      </c>
      <c r="D51" s="24" t="str">
        <f>"081159830717"</f>
        <v>081159830717</v>
      </c>
      <c r="E51" s="22">
        <v>849.95</v>
      </c>
      <c r="I51" s="49"/>
    </row>
    <row r="52" spans="1:9" s="48" customFormat="1" ht="13.05" customHeight="1" x14ac:dyDescent="0.45">
      <c r="B52" s="20" t="s">
        <v>110</v>
      </c>
      <c r="C52" s="20" t="s">
        <v>203</v>
      </c>
      <c r="D52" s="21" t="s">
        <v>114</v>
      </c>
      <c r="E52" s="22">
        <v>69.95</v>
      </c>
      <c r="I52" s="49"/>
    </row>
    <row r="53" spans="1:9" s="19" customFormat="1" ht="13.05" customHeight="1" x14ac:dyDescent="0.45">
      <c r="B53" s="20" t="s">
        <v>141</v>
      </c>
      <c r="C53" s="20" t="s">
        <v>142</v>
      </c>
      <c r="D53" s="24" t="str">
        <f>"081159830489"</f>
        <v>081159830489</v>
      </c>
      <c r="E53" s="22">
        <v>439.95</v>
      </c>
      <c r="I53" s="41"/>
    </row>
    <row r="54" spans="1:9" s="48" customFormat="1" ht="13.05" customHeight="1" x14ac:dyDescent="0.45">
      <c r="B54" s="20" t="s">
        <v>180</v>
      </c>
      <c r="C54" s="20" t="s">
        <v>181</v>
      </c>
      <c r="D54" s="24" t="str">
        <f>"081159830762"</f>
        <v>081159830762</v>
      </c>
      <c r="E54" s="22">
        <v>749.95</v>
      </c>
      <c r="I54" s="49"/>
    </row>
    <row r="55" spans="1:9" s="48" customFormat="1" ht="13.05" customHeight="1" x14ac:dyDescent="0.45">
      <c r="B55" s="20" t="s">
        <v>4</v>
      </c>
      <c r="C55" s="20" t="s">
        <v>9</v>
      </c>
      <c r="D55" s="24" t="s">
        <v>79</v>
      </c>
      <c r="E55" s="22">
        <v>79.95</v>
      </c>
      <c r="I55" s="49"/>
    </row>
    <row r="56" spans="1:9" s="48" customFormat="1" ht="13.05" customHeight="1" x14ac:dyDescent="0.45">
      <c r="B56" s="20" t="s">
        <v>41</v>
      </c>
      <c r="C56" s="20" t="s">
        <v>42</v>
      </c>
      <c r="D56" s="24" t="s">
        <v>80</v>
      </c>
      <c r="E56" s="22">
        <v>219.95</v>
      </c>
      <c r="I56" s="49"/>
    </row>
    <row r="57" spans="1:9" s="48" customFormat="1" ht="13.05" customHeight="1" x14ac:dyDescent="0.45">
      <c r="B57" s="20" t="s">
        <v>195</v>
      </c>
      <c r="C57" s="20" t="s">
        <v>194</v>
      </c>
      <c r="D57" s="24" t="str">
        <f>"081159830700"</f>
        <v>081159830700</v>
      </c>
      <c r="E57" s="22">
        <v>269.95</v>
      </c>
      <c r="I57" s="49"/>
    </row>
    <row r="58" spans="1:9" s="48" customFormat="1" ht="13.05" customHeight="1" x14ac:dyDescent="0.45">
      <c r="B58" s="20" t="s">
        <v>209</v>
      </c>
      <c r="C58" s="20" t="s">
        <v>208</v>
      </c>
      <c r="D58" s="24" t="str">
        <f>"081159830809"</f>
        <v>081159830809</v>
      </c>
      <c r="E58" s="22">
        <v>269.95</v>
      </c>
      <c r="I58" s="49"/>
    </row>
    <row r="59" spans="1:9" s="48" customFormat="1" ht="13.05" customHeight="1" x14ac:dyDescent="0.45">
      <c r="B59" s="20" t="s">
        <v>112</v>
      </c>
      <c r="C59" s="20" t="s">
        <v>111</v>
      </c>
      <c r="D59" s="24" t="s">
        <v>115</v>
      </c>
      <c r="E59" s="22">
        <v>479.95</v>
      </c>
      <c r="I59" s="49"/>
    </row>
    <row r="60" spans="1:9" s="48" customFormat="1" ht="13.05" customHeight="1" x14ac:dyDescent="0.45">
      <c r="A60" s="50" t="s">
        <v>135</v>
      </c>
      <c r="B60" s="55"/>
      <c r="D60" s="56"/>
      <c r="E60" s="52"/>
      <c r="I60" s="49"/>
    </row>
    <row r="61" spans="1:9" s="48" customFormat="1" ht="13.05" customHeight="1" x14ac:dyDescent="0.45">
      <c r="B61" s="11" t="s">
        <v>132</v>
      </c>
      <c r="C61" s="11" t="s">
        <v>201</v>
      </c>
      <c r="D61" s="35" t="s">
        <v>136</v>
      </c>
      <c r="E61" s="18">
        <v>299.95</v>
      </c>
      <c r="I61" s="49"/>
    </row>
    <row r="62" spans="1:9" s="48" customFormat="1" ht="13.05" customHeight="1" x14ac:dyDescent="0.45">
      <c r="B62" s="11" t="s">
        <v>199</v>
      </c>
      <c r="C62" s="11" t="s">
        <v>200</v>
      </c>
      <c r="D62" s="35" t="str">
        <f>"081159830786"</f>
        <v>081159830786</v>
      </c>
      <c r="E62" s="18">
        <v>389.95</v>
      </c>
      <c r="I62" s="49"/>
    </row>
    <row r="63" spans="1:9" s="48" customFormat="1" ht="13.05" customHeight="1" x14ac:dyDescent="0.45">
      <c r="B63" s="20" t="s">
        <v>133</v>
      </c>
      <c r="C63" s="20" t="s">
        <v>134</v>
      </c>
      <c r="D63" s="24" t="s">
        <v>137</v>
      </c>
      <c r="E63" s="22">
        <v>99.95</v>
      </c>
      <c r="I63" s="49"/>
    </row>
    <row r="64" spans="1:9" s="48" customFormat="1" ht="13.05" customHeight="1" x14ac:dyDescent="0.45">
      <c r="A64" s="50" t="s">
        <v>153</v>
      </c>
      <c r="B64" s="55"/>
      <c r="D64" s="56"/>
      <c r="E64" s="52"/>
      <c r="I64" s="49"/>
    </row>
    <row r="65" spans="1:9" s="48" customFormat="1" ht="13.05" customHeight="1" x14ac:dyDescent="0.45">
      <c r="B65" s="20" t="s">
        <v>144</v>
      </c>
      <c r="C65" s="20" t="s">
        <v>163</v>
      </c>
      <c r="D65" s="24" t="s">
        <v>149</v>
      </c>
      <c r="E65" s="22">
        <v>1799.95</v>
      </c>
      <c r="I65" s="49"/>
    </row>
    <row r="66" spans="1:9" s="48" customFormat="1" ht="13.05" customHeight="1" x14ac:dyDescent="0.45">
      <c r="B66" s="20" t="s">
        <v>159</v>
      </c>
      <c r="C66" s="20" t="s">
        <v>162</v>
      </c>
      <c r="D66" s="24" t="str">
        <f>"081159830632"</f>
        <v>081159830632</v>
      </c>
      <c r="E66" s="22">
        <v>2299.9499999999998</v>
      </c>
      <c r="I66" s="49"/>
    </row>
    <row r="67" spans="1:9" s="48" customFormat="1" ht="13.05" customHeight="1" x14ac:dyDescent="0.45">
      <c r="B67" s="20" t="s">
        <v>0</v>
      </c>
      <c r="C67" s="20" t="s">
        <v>205</v>
      </c>
      <c r="D67" s="21" t="s">
        <v>81</v>
      </c>
      <c r="E67" s="22">
        <v>419.95</v>
      </c>
      <c r="I67" s="49"/>
    </row>
    <row r="68" spans="1:9" s="19" customFormat="1" ht="13.05" customHeight="1" x14ac:dyDescent="0.45">
      <c r="B68" s="20" t="s">
        <v>122</v>
      </c>
      <c r="C68" s="20" t="s">
        <v>206</v>
      </c>
      <c r="D68" s="21" t="s">
        <v>123</v>
      </c>
      <c r="E68" s="22">
        <v>679.95</v>
      </c>
      <c r="I68" s="41"/>
    </row>
    <row r="69" spans="1:9" s="19" customFormat="1" ht="67.150000000000006" customHeight="1" x14ac:dyDescent="0.45">
      <c r="A69" s="36"/>
      <c r="B69" s="34"/>
      <c r="D69" s="30"/>
      <c r="E69" s="28"/>
      <c r="I69" s="41"/>
    </row>
    <row r="70" spans="1:9" s="19" customFormat="1" ht="14.25" customHeight="1" x14ac:dyDescent="0.45">
      <c r="A70" s="16"/>
      <c r="B70" s="11" t="s">
        <v>59</v>
      </c>
      <c r="C70" s="32" t="s">
        <v>152</v>
      </c>
      <c r="D70" s="8" t="s">
        <v>90</v>
      </c>
      <c r="E70" s="18">
        <v>929.95</v>
      </c>
      <c r="I70" s="41"/>
    </row>
    <row r="71" spans="1:9" s="19" customFormat="1" ht="21" x14ac:dyDescent="0.45">
      <c r="A71" s="16"/>
      <c r="B71" s="20" t="s">
        <v>25</v>
      </c>
      <c r="C71" s="25" t="s">
        <v>60</v>
      </c>
      <c r="D71" s="15" t="s">
        <v>88</v>
      </c>
      <c r="E71" s="22">
        <v>1699.95</v>
      </c>
      <c r="I71" s="41"/>
    </row>
    <row r="72" spans="1:9" s="19" customFormat="1" x14ac:dyDescent="0.45">
      <c r="A72" s="16"/>
      <c r="B72" s="20" t="s">
        <v>13</v>
      </c>
      <c r="C72" s="20" t="s">
        <v>34</v>
      </c>
      <c r="D72" s="29" t="s">
        <v>89</v>
      </c>
      <c r="E72" s="22">
        <v>3779.95</v>
      </c>
      <c r="I72" s="41"/>
    </row>
    <row r="73" spans="1:9" s="19" customFormat="1" x14ac:dyDescent="0.45">
      <c r="A73" s="16"/>
      <c r="B73" s="20" t="s">
        <v>32</v>
      </c>
      <c r="C73" s="20" t="s">
        <v>33</v>
      </c>
      <c r="D73" s="15" t="s">
        <v>84</v>
      </c>
      <c r="E73" s="22">
        <v>449.95</v>
      </c>
      <c r="I73" s="41"/>
    </row>
    <row r="74" spans="1:9" s="19" customFormat="1" x14ac:dyDescent="0.45">
      <c r="A74" s="16"/>
      <c r="B74" s="20" t="s">
        <v>14</v>
      </c>
      <c r="C74" s="20" t="s">
        <v>15</v>
      </c>
      <c r="D74" s="15" t="s">
        <v>87</v>
      </c>
      <c r="E74" s="22">
        <v>219.95</v>
      </c>
      <c r="I74" s="41"/>
    </row>
    <row r="75" spans="1:9" s="19" customFormat="1" x14ac:dyDescent="0.45">
      <c r="A75" s="16"/>
      <c r="B75" s="20" t="s">
        <v>29</v>
      </c>
      <c r="C75" s="20" t="s">
        <v>30</v>
      </c>
      <c r="D75" s="15" t="s">
        <v>86</v>
      </c>
      <c r="E75" s="22">
        <v>189.95</v>
      </c>
      <c r="I75" s="41"/>
    </row>
    <row r="76" spans="1:9" s="19" customFormat="1" x14ac:dyDescent="0.45">
      <c r="A76" s="16"/>
      <c r="B76" s="20" t="s">
        <v>38</v>
      </c>
      <c r="C76" s="20" t="s">
        <v>118</v>
      </c>
      <c r="D76" s="15" t="s">
        <v>85</v>
      </c>
      <c r="E76" s="22">
        <v>899.95</v>
      </c>
      <c r="I76" s="41"/>
    </row>
    <row r="77" spans="1:9" s="19" customFormat="1" x14ac:dyDescent="0.45">
      <c r="B77" s="20" t="s">
        <v>91</v>
      </c>
      <c r="C77" s="20" t="s">
        <v>92</v>
      </c>
      <c r="D77" s="15" t="s">
        <v>100</v>
      </c>
      <c r="E77" s="22">
        <v>3695</v>
      </c>
      <c r="I77" s="41"/>
    </row>
    <row r="78" spans="1:9" s="19" customFormat="1" x14ac:dyDescent="0.45">
      <c r="B78" s="20" t="s">
        <v>93</v>
      </c>
      <c r="C78" s="20" t="s">
        <v>94</v>
      </c>
      <c r="D78" s="15" t="s">
        <v>101</v>
      </c>
      <c r="E78" s="22">
        <v>6885</v>
      </c>
      <c r="I78" s="41"/>
    </row>
    <row r="79" spans="1:9" s="19" customFormat="1" x14ac:dyDescent="0.45">
      <c r="B79" s="20" t="s">
        <v>95</v>
      </c>
      <c r="C79" s="20" t="s">
        <v>98</v>
      </c>
      <c r="D79" s="15" t="s">
        <v>102</v>
      </c>
      <c r="E79" s="22">
        <v>7425</v>
      </c>
      <c r="I79" s="41"/>
    </row>
    <row r="80" spans="1:9" s="19" customFormat="1" x14ac:dyDescent="0.45">
      <c r="B80" s="20" t="s">
        <v>96</v>
      </c>
      <c r="C80" s="20" t="s">
        <v>97</v>
      </c>
      <c r="D80" s="15" t="s">
        <v>103</v>
      </c>
      <c r="E80" s="22">
        <v>8775</v>
      </c>
      <c r="I80" s="41"/>
    </row>
    <row r="81" spans="1:9" s="19" customFormat="1" x14ac:dyDescent="0.45">
      <c r="B81" s="20" t="s">
        <v>105</v>
      </c>
      <c r="C81" s="20" t="s">
        <v>99</v>
      </c>
      <c r="D81" s="15" t="s">
        <v>104</v>
      </c>
      <c r="E81" s="22">
        <v>9300</v>
      </c>
      <c r="I81" s="41"/>
    </row>
    <row r="82" spans="1:9" s="19" customFormat="1" ht="14.25" customHeight="1" x14ac:dyDescent="0.45">
      <c r="A82" s="14" t="s">
        <v>50</v>
      </c>
      <c r="D82" s="30"/>
      <c r="E82" s="28"/>
      <c r="I82" s="41"/>
    </row>
    <row r="83" spans="1:9" s="19" customFormat="1" ht="24" customHeight="1" x14ac:dyDescent="0.45">
      <c r="A83" s="14"/>
      <c r="B83" s="20" t="s">
        <v>175</v>
      </c>
      <c r="C83" s="25" t="s">
        <v>176</v>
      </c>
      <c r="D83" s="7" t="str">
        <f>"081159830694"</f>
        <v>081159830694</v>
      </c>
      <c r="E83" s="27">
        <v>1279.95</v>
      </c>
      <c r="I83" s="41"/>
    </row>
  </sheetData>
  <pageMargins left="0.55118110236220474" right="0.55118110236220474" top="0.31496062992125984" bottom="0.31496062992125984" header="0.19685039370078741" footer="3.937007874015748E-2"/>
  <pageSetup paperSize="9" orientation="portrait" horizontalDpi="4294967293" verticalDpi="4294967293" r:id="rId1"/>
  <headerFooter>
    <oddFooter>&amp;C&amp;8Digital Yacht America - TEL 978 277 1234 - www.digitalyachtamerica.com</oddFoot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CA$ 2018</vt:lpstr>
      <vt:lpstr>'CA$ 2018'!Print_Area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2017-11-02T16:54:58Z</cp:lastPrinted>
  <dcterms:created xsi:type="dcterms:W3CDTF">2009-10-26T08:36:45Z</dcterms:created>
  <dcterms:modified xsi:type="dcterms:W3CDTF">2017-12-17T11:25:39Z</dcterms:modified>
</cp:coreProperties>
</file>