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528"/>
  <workbookPr defaultThemeVersion="124226"/>
  <mc:AlternateContent xmlns:mc="http://schemas.openxmlformats.org/markup-compatibility/2006">
    <mc:Choice Requires="x15">
      <x15ac:absPath xmlns:x15ac="http://schemas.microsoft.com/office/spreadsheetml/2010/11/ac" url="C:\Users\nick\Documents\DY NEW\DIGITAL YACHT\2018 PRICING\"/>
    </mc:Choice>
  </mc:AlternateContent>
  <bookViews>
    <workbookView xWindow="120" yWindow="660" windowWidth="7080" windowHeight="3848" xr2:uid="{00000000-000D-0000-FFFF-FFFF00000000}"/>
  </bookViews>
  <sheets>
    <sheet name="uk gbp guide" sheetId="2" r:id="rId1"/>
  </sheets>
  <definedNames>
    <definedName name="_xlnm.Print_Area" localSheetId="0">'uk gbp guide'!$A$1:$E$83</definedName>
  </definedNames>
  <calcPr calcId="171027" concurrentCalc="0"/>
  <customWorkbookViews>
    <customWorkbookView name="nick view" guid="{F14B3FD7-2DE7-4924-8E96-DBE2ABD95C01}" maximized="1" xWindow="1" yWindow="1" windowWidth="1024" windowHeight="360" activeSheetId="1"/>
  </customWorkbookViews>
  <fileRecoveryPr autoRecover="0"/>
</workbook>
</file>

<file path=xl/calcChain.xml><?xml version="1.0" encoding="utf-8"?>
<calcChain xmlns="http://schemas.openxmlformats.org/spreadsheetml/2006/main">
  <c r="D58" i="2" l="1"/>
  <c r="D62" i="2"/>
  <c r="D11" i="2"/>
  <c r="D54" i="2"/>
  <c r="D25" i="2"/>
  <c r="D24" i="2"/>
  <c r="D43" i="2"/>
  <c r="D42" i="2"/>
  <c r="D51" i="2"/>
  <c r="D57" i="2"/>
  <c r="D46" i="2"/>
  <c r="D6" i="2"/>
  <c r="D83" i="2"/>
  <c r="D66" i="2"/>
  <c r="D28" i="2"/>
  <c r="D53" i="2"/>
</calcChain>
</file>

<file path=xl/sharedStrings.xml><?xml version="1.0" encoding="utf-8"?>
<sst xmlns="http://schemas.openxmlformats.org/spreadsheetml/2006/main" count="212" uniqueCount="211">
  <si>
    <t>ZDIGSTPCN</t>
  </si>
  <si>
    <t>ZDIGAIS100</t>
  </si>
  <si>
    <t>ZDIGHSC100</t>
  </si>
  <si>
    <t>HSC100 FLUXGATE COMPASS SENSOR WITH NMEA OUTPUT</t>
  </si>
  <si>
    <t>ZDIGUSBNMEA</t>
  </si>
  <si>
    <t>ZDIGiAIS</t>
  </si>
  <si>
    <t>ZDIGAISNET</t>
  </si>
  <si>
    <t>ZDIGAIS100USB</t>
  </si>
  <si>
    <t>ZDIGWLN10</t>
  </si>
  <si>
    <t>NMEA-USB ADAPTOR</t>
  </si>
  <si>
    <t>ZDIGWLN10HS</t>
  </si>
  <si>
    <t>ZDIGWL510</t>
  </si>
  <si>
    <t>ZDIGAIT2000</t>
  </si>
  <si>
    <t>ZDIGCLA</t>
  </si>
  <si>
    <t>ZDIGPPL</t>
  </si>
  <si>
    <t>DIGITAL DEEP SEA PILOT PLUG AND USB CABLE FOR CLASS A AIS TRANSPONDERS</t>
  </si>
  <si>
    <t>ZDIGAIS100P</t>
  </si>
  <si>
    <t>ZDIGINC</t>
  </si>
  <si>
    <t>AIT2000 CLASS B TRANSPONDER (SUPPLIED WITH GPS ANTENNA)</t>
  </si>
  <si>
    <t>ZDIGSPL2000</t>
  </si>
  <si>
    <t>ZDIGAISLG</t>
  </si>
  <si>
    <t>AIS LIFE GUARD MOB/SART ALARM</t>
  </si>
  <si>
    <t>WLN10 NMEA TO WiFi ADAPTOR</t>
  </si>
  <si>
    <t>WLN10HS NMEA TO WiFi ADAPTOR (38400 baud)</t>
  </si>
  <si>
    <t>ZDIGWL510-20</t>
  </si>
  <si>
    <t>ZDIGCLB2000</t>
  </si>
  <si>
    <t>ZDIGINH</t>
  </si>
  <si>
    <t>ZDIGWL500UP</t>
  </si>
  <si>
    <t>WL500-510 UPGRADE KIT</t>
  </si>
  <si>
    <t>ZDIGPPLEXT</t>
  </si>
  <si>
    <t>DIGITAL DEEP SEA 10M PILOT PLUG EXTENSION CABLE</t>
  </si>
  <si>
    <t>AISNET NETWORK AIS BASE STATION RECEIVER</t>
  </si>
  <si>
    <t>ZDIGPLINK</t>
  </si>
  <si>
    <t>DIGITAL DEEP SEA PILOTLINK CLASS A WIRELESS INTERFACE</t>
  </si>
  <si>
    <t>DIGITAL DEEP SEA CLA1000 CLASS A AIS TRANSPONDER</t>
  </si>
  <si>
    <t>ZDIGGPS150</t>
  </si>
  <si>
    <t>AIS100 PRO AIS RECEIVER (USB AND NMEA OUTPUTS)</t>
  </si>
  <si>
    <t>ZDIGGV30</t>
  </si>
  <si>
    <t>ZDIGS1000</t>
  </si>
  <si>
    <t>ZDIGAITBUN1</t>
  </si>
  <si>
    <t>ZDIGGPS150USB</t>
  </si>
  <si>
    <t>ZDIGMUX100</t>
  </si>
  <si>
    <t>MUX100 DUAL CHANNEL NMEA MULTIPLEXER</t>
  </si>
  <si>
    <t>AIT2000 PLUS GV30 BUNDLE (COMBO VHF-GPS ANTENNA)</t>
  </si>
  <si>
    <t xml:space="preserve">GPS150 DUALNAV GPS/GLONASS SENSOR </t>
  </si>
  <si>
    <t>GPS150 DUALNAV GPS/GLONASS SENSOR (USB VERSION)</t>
  </si>
  <si>
    <t>Description</t>
  </si>
  <si>
    <t>AIS Products</t>
  </si>
  <si>
    <t>Part Number</t>
  </si>
  <si>
    <t>UPC CODE</t>
  </si>
  <si>
    <t>WiFi Internet Access Products</t>
  </si>
  <si>
    <t>WiFi Routers &amp; Hubs</t>
  </si>
  <si>
    <t>NMEA to WiFi Adaptors, NMEA to USB and Multiplexer Products</t>
  </si>
  <si>
    <t>AIS100 AIS RECEIVER (NMEA OUT)</t>
  </si>
  <si>
    <t>WL510 HI POWER WiFi ACCESS SYSTEM (NETWORK CONNECTION) WITH 10M CABLE</t>
  </si>
  <si>
    <t>WL510 HI POWER WiFi ACCESS SYSTEM (NETWORK CONNECTION) WITH 20M CABLE</t>
  </si>
  <si>
    <t>GV30 COMBO AIS-GPS ANTENNA</t>
  </si>
  <si>
    <t>iNAVHub NMEA SERVER AND WIFI ROUTER</t>
  </si>
  <si>
    <t>iNAVConnect WIFI ROUTER</t>
  </si>
  <si>
    <t>ZDIGCLB2000A</t>
  </si>
  <si>
    <t>DIGITAL DEEP SEA CLB2000 CLASS B TRANSPONDER WITH CEL COMBINATION VHF/GPS ANTENNA)</t>
  </si>
  <si>
    <t>738435472382</t>
  </si>
  <si>
    <t>738435472399</t>
  </si>
  <si>
    <t>030955183657</t>
  </si>
  <si>
    <t>738435472375</t>
  </si>
  <si>
    <t>738435472429</t>
  </si>
  <si>
    <t>030955183626</t>
  </si>
  <si>
    <t>081159830199</t>
  </si>
  <si>
    <t>030955183756</t>
  </si>
  <si>
    <t>030955183718</t>
  </si>
  <si>
    <t>081159830076</t>
  </si>
  <si>
    <t>738435472603</t>
  </si>
  <si>
    <t>030955183640</t>
  </si>
  <si>
    <t>030955183855</t>
  </si>
  <si>
    <t>030955183688</t>
  </si>
  <si>
    <t>081159830014</t>
  </si>
  <si>
    <t>081159830113</t>
  </si>
  <si>
    <t>738435472580</t>
  </si>
  <si>
    <t>738435472610</t>
  </si>
  <si>
    <t>030955183671</t>
  </si>
  <si>
    <t>081159830120</t>
  </si>
  <si>
    <t>738435472566</t>
  </si>
  <si>
    <t>081159830205</t>
  </si>
  <si>
    <t>081159830236</t>
  </si>
  <si>
    <t>081159829988</t>
  </si>
  <si>
    <t>081159829995</t>
  </si>
  <si>
    <t>081159830182</t>
  </si>
  <si>
    <t>030955183749</t>
  </si>
  <si>
    <t>030955183725</t>
  </si>
  <si>
    <t>738435472573</t>
  </si>
  <si>
    <t>081159830243</t>
  </si>
  <si>
    <t>ZDIGATN100X</t>
  </si>
  <si>
    <t>ATN100X EXPRESS ATON</t>
  </si>
  <si>
    <t>ZDIGATN1000</t>
  </si>
  <si>
    <t>ATN1000 CLASS 1 ATON</t>
  </si>
  <si>
    <t>ZDIGATN1000S</t>
  </si>
  <si>
    <t>ZDIGATN3000</t>
  </si>
  <si>
    <t xml:space="preserve">ATN3000 CLASS 3 ATON </t>
  </si>
  <si>
    <t>ATN1000S CLASS 1 ATON WITH SENSOR INTERFACE</t>
  </si>
  <si>
    <t>ATN3000S CLASS 3 ATON WITH SENSOR INTERFACE</t>
  </si>
  <si>
    <t>081159830250</t>
  </si>
  <si>
    <t>081159830267</t>
  </si>
  <si>
    <t>081159830274</t>
  </si>
  <si>
    <t>081159830281</t>
  </si>
  <si>
    <t>081159830298</t>
  </si>
  <si>
    <t>ZDIGATN3000S</t>
  </si>
  <si>
    <t>ZDIGAIT3000</t>
  </si>
  <si>
    <t>AIT3000 CLASS B TRANSPONDER WITH SPLITTER AND WIFI</t>
  </si>
  <si>
    <t>081159830304</t>
  </si>
  <si>
    <t>ZDIGWLN20</t>
  </si>
  <si>
    <t>ZDIGAQWC</t>
  </si>
  <si>
    <t>NTN10 NMEA TO ETHERNET ADAPTOR</t>
  </si>
  <si>
    <t>ZDIGNTN10</t>
  </si>
  <si>
    <t>081159830311</t>
  </si>
  <si>
    <t>081159830335</t>
  </si>
  <si>
    <t>081159830359</t>
  </si>
  <si>
    <t>ZDIGAIT1500</t>
  </si>
  <si>
    <t>081159830366</t>
  </si>
  <si>
    <t>DIGITAL DEP SEA S1000 SMART AIS SART</t>
  </si>
  <si>
    <t>ZDIGAISNODE</t>
  </si>
  <si>
    <t>AISnode NMEA 2000 AIS RECEIVER</t>
  </si>
  <si>
    <t>081159830403</t>
  </si>
  <si>
    <t>ZDIGSTPCE</t>
  </si>
  <si>
    <t>081159830410</t>
  </si>
  <si>
    <t>ZDIGHSC100T</t>
  </si>
  <si>
    <t>HSC100T FLUXGATE COMPASS SENSOR WITH NMEA OUTPUT (ROT version)</t>
  </si>
  <si>
    <t>ZDIGHSC200</t>
  </si>
  <si>
    <t>HSC200 FLUXGATE COMPASS SENSOR WITH NMEA 2000 OUTPUT</t>
  </si>
  <si>
    <t>081159830434</t>
  </si>
  <si>
    <t>030955183763</t>
  </si>
  <si>
    <t>ZDIGWL70</t>
  </si>
  <si>
    <t>WL70 WiFi ACCESS SYSTEM (USB)</t>
  </si>
  <si>
    <t>ZDIGDTV100</t>
  </si>
  <si>
    <t>ZDIGDTVDA</t>
  </si>
  <si>
    <t>DTV100 OPTIONAL DUAL OUT TV AMPLIFIER</t>
  </si>
  <si>
    <t>On Board Entertainment and TV Antenna Solutions</t>
  </si>
  <si>
    <t>081159830427</t>
  </si>
  <si>
    <t>081159830441</t>
  </si>
  <si>
    <t>081159830458</t>
  </si>
  <si>
    <t>ZDIGIKC</t>
  </si>
  <si>
    <t>iK CONNECT ROUTER</t>
  </si>
  <si>
    <t>ZIDIGIK</t>
  </si>
  <si>
    <t>iKOMMUNICATE NMEA 0183/2000 TO SIGNAL K GATEWAY</t>
  </si>
  <si>
    <t>ZDIGWL70R</t>
  </si>
  <si>
    <t>ZDIGAQCP</t>
  </si>
  <si>
    <t>081159830496</t>
  </si>
  <si>
    <t>AIT1500 CLASS B TRANSPONDER WITH INT GPS ANT (NMEA 0183)</t>
  </si>
  <si>
    <t>AIT1500 CLASS B TRANSPONDER WITH INT GPS ANT (NMEA 2000)</t>
  </si>
  <si>
    <t>ZDIGAIT1500N2K</t>
  </si>
  <si>
    <t>081159830502</t>
  </si>
  <si>
    <t>081159830519</t>
  </si>
  <si>
    <t>iAIS WIRELESS AIS RECEIVER (FOR iPHONE, iTOUCH and iPAD)</t>
  </si>
  <si>
    <t>DIGITAL DEEP SEA CLB2000 CLASS B TRANSPONDER WITH  GPS ANT</t>
  </si>
  <si>
    <t>Marine PCs and Software (All systems ship with Win 10 Home Premium)</t>
  </si>
  <si>
    <t>WL70 PLUS WIFI ROUTER BUNDLE (WL70 plus iKConnect Router)</t>
  </si>
  <si>
    <t>ZDIGWND100</t>
  </si>
  <si>
    <t>WND100 MAST HEAD UNIT AND 20M CABLE</t>
  </si>
  <si>
    <t>ZDIGWS</t>
  </si>
  <si>
    <t>WINDSENSE WIRELESS WIND SYSTEM WITH MAST HEAD UNIT</t>
  </si>
  <si>
    <t>ZDIGAQCPPL</t>
  </si>
  <si>
    <t>081159830618</t>
  </si>
  <si>
    <t>081159830625</t>
  </si>
  <si>
    <t>AQUA COMPACT PRO + PC (INTEL i7/8GB/240GB)</t>
  </si>
  <si>
    <t>AQUA COMPACT PRO PC (INTEL i3/8GB/120GB)</t>
  </si>
  <si>
    <t>NOMAD PORTABLE CLASS B AIS TRANSPONDER WITH USB &amp; WIFI (INT GPS)</t>
  </si>
  <si>
    <t>ZDIGNMD</t>
  </si>
  <si>
    <t>081159830649</t>
  </si>
  <si>
    <t>081159830656</t>
  </si>
  <si>
    <t>ZDIGWL60</t>
  </si>
  <si>
    <t>030955183824</t>
  </si>
  <si>
    <t>WL60 MK3 WiFi ACCESS SYSTEM (USB)</t>
  </si>
  <si>
    <t>ZDIGSPL1500</t>
  </si>
  <si>
    <t>081159830687</t>
  </si>
  <si>
    <t>SPL2000 VHF ANTENNA SPLITTER FOR VHF/AIS OPERATION FROM 1 ANT (WITH FM)</t>
  </si>
  <si>
    <t>SPL1500 VHF ANTENNA SPLITTER FOR VHF/AIS OPERATION FROM 1 ANT</t>
  </si>
  <si>
    <t>ZDIGWL520</t>
  </si>
  <si>
    <t>WL520 HI POWER WIFI INTERNET ACCESS SYS WITH COMMERCIAL ANTENNA AND 10M CABLE (DUAL BAND 2.4/5GHZ)</t>
  </si>
  <si>
    <t xml:space="preserve">NOMAD QMAX AIS-VHF ANTENNA </t>
  </si>
  <si>
    <t>ZDIGAIS100QMA</t>
  </si>
  <si>
    <t>AIS100 AIS USB RECEIVER WITH QMAX PORTABLE ANTENNA</t>
  </si>
  <si>
    <t>ZIDIGIKBUN</t>
  </si>
  <si>
    <t>iKOMMUNICATE plus iKCONNECT ROUTER BUNDLE</t>
  </si>
  <si>
    <t>ZDIGN2KIT</t>
  </si>
  <si>
    <t>NMEA 2000 CABLING STARTER KIT</t>
  </si>
  <si>
    <t>Instruments, Navigation Sensors &amp; NMEA 2000 Cabling</t>
  </si>
  <si>
    <t>ZDIGDSTN2K</t>
  </si>
  <si>
    <t>DEPTH SPEED TEMP ACTIVE TR (NMEA 0183) TH PLASTIC</t>
  </si>
  <si>
    <t>DEPTH SPEED TEMP ACTIVE TR (NMEA 2000) TH PLASTIC</t>
  </si>
  <si>
    <t>SONAR SERVER DEPTH SYSTEM WITH TH TRANSDUCER (FOR NAVIONICS APP)</t>
  </si>
  <si>
    <t>ZDIGSSYS</t>
  </si>
  <si>
    <t>AISNET NETWORK AIS BASE STATION RECEIVER WITH BUILT IN AIS-VHF ANT SPLITTER</t>
  </si>
  <si>
    <t>ZDIGAISNETSP</t>
  </si>
  <si>
    <t>ZDIG4GC</t>
  </si>
  <si>
    <t>ZDIG4GCPRO</t>
  </si>
  <si>
    <t>SEATALK TO NMEA CONVERTER</t>
  </si>
  <si>
    <t>ZDIGSTN</t>
  </si>
  <si>
    <t>4G CONNECT PRO 2G/3G/4G (WITH DUAL EXT ANTENNAS)</t>
  </si>
  <si>
    <t>4G CONNECT 2G/3G/4G INTERNET ACCESS GATEWAY</t>
  </si>
  <si>
    <t>AIS100 AIS USB RECEIVER (USB SELF POWERED)</t>
  </si>
  <si>
    <t>ZDIGDTV200</t>
  </si>
  <si>
    <t>DTV100 HD TV MARINE ANTENNA SYS WITH DUAL AMP AND 20M CABLE</t>
  </si>
  <si>
    <t>DTV100 HD TV MARINE ANTENNA SYSTEM WITH 10M CABLE</t>
  </si>
  <si>
    <t>ZDIGDST800</t>
  </si>
  <si>
    <t>AQUAWEAR WRIST CASE</t>
  </si>
  <si>
    <t>ZDIGQMA</t>
  </si>
  <si>
    <t>SRP US$</t>
  </si>
  <si>
    <t>SMARTERTRACK 2018 PC NAVIGATOR SOFTWARE</t>
  </si>
  <si>
    <t>SMARTERTRACK 2018 EXPRESS PACK NAV S/W WITH DUALNAV USB SENSOR</t>
  </si>
  <si>
    <t xml:space="preserve">WLN20 AQUAWEAR NMEA-WIFI SERVER </t>
  </si>
  <si>
    <t>SEATALK TO USB CONVERTER</t>
  </si>
  <si>
    <t>ZDIGSTNUSB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</si>
</sst>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sz val="8"/>
      <name val="Calibri"/>
      <family val="2"/>
      <scheme val="minor"/>
    </font>
    <font>
      <sz val="8"/>
      <color theme="1"/>
      <name val="Calibri"/>
      <family val="2"/>
      <scheme val="minor"/>
    </font>
    <font>
      <b/>
      <sz val="8"/>
      <color theme="1"/>
      <name val="Calibri"/>
      <family val="2"/>
      <scheme val="minor"/>
    </font>
    <font>
      <b/>
      <sz val="11"/>
      <color theme="1"/>
      <name val="Calibri"/>
      <family val="2"/>
      <scheme val="minor"/>
    </font>
    <font>
      <b/>
      <sz val="8"/>
      <name val="Calibri"/>
      <family val="2"/>
      <scheme val="minor"/>
    </font>
    <font>
      <b/>
      <sz val="9"/>
      <color theme="0"/>
      <name val="Calibri"/>
      <family val="2"/>
      <scheme val="minor"/>
    </font>
    <font>
      <b/>
      <sz val="8"/>
      <color theme="0"/>
      <name val="Calibri"/>
      <family val="2"/>
      <scheme val="minor"/>
    </font>
  </fonts>
  <fills count="3">
    <fill>
      <patternFill patternType="none"/>
    </fill>
    <fill>
      <patternFill patternType="gray125"/>
    </fill>
    <fill>
      <patternFill patternType="solid">
        <fgColor theme="1"/>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57">
    <xf numFmtId="0" fontId="0" fillId="0" borderId="0" xfId="0"/>
    <xf numFmtId="0" fontId="0" fillId="0" borderId="0" xfId="0" applyFont="1"/>
    <xf numFmtId="0" fontId="3" fillId="0" borderId="0" xfId="0" applyFont="1"/>
    <xf numFmtId="0" fontId="0" fillId="0" borderId="0" xfId="0" applyAlignment="1">
      <alignment vertical="top"/>
    </xf>
    <xf numFmtId="0" fontId="6" fillId="2" borderId="0" xfId="0" applyFont="1" applyFill="1" applyAlignment="1">
      <alignment vertical="top"/>
    </xf>
    <xf numFmtId="0" fontId="0" fillId="0" borderId="0" xfId="0" applyAlignment="1">
      <alignment horizontal="center"/>
    </xf>
    <xf numFmtId="0" fontId="6" fillId="2" borderId="0" xfId="0" applyFont="1" applyFill="1" applyAlignment="1">
      <alignment horizontal="center" vertical="top"/>
    </xf>
    <xf numFmtId="0" fontId="1" fillId="0" borderId="1" xfId="0" applyFont="1" applyFill="1" applyBorder="1" applyAlignment="1">
      <alignment horizontal="center" vertical="center" wrapText="1"/>
    </xf>
    <xf numFmtId="0" fontId="2" fillId="0" borderId="2" xfId="0" applyFont="1" applyBorder="1" applyAlignment="1">
      <alignment horizontal="center" vertical="center"/>
    </xf>
    <xf numFmtId="2" fontId="4" fillId="0" borderId="0" xfId="0" applyNumberFormat="1" applyFont="1" applyAlignment="1"/>
    <xf numFmtId="2" fontId="6" fillId="2" borderId="0" xfId="0" applyNumberFormat="1" applyFont="1" applyFill="1" applyAlignment="1">
      <alignment horizontal="right" vertical="top"/>
    </xf>
    <xf numFmtId="0" fontId="1" fillId="0" borderId="2" xfId="0" applyFont="1" applyFill="1" applyBorder="1" applyAlignment="1">
      <alignment vertical="center"/>
    </xf>
    <xf numFmtId="0" fontId="2" fillId="0" borderId="2" xfId="0" applyFont="1" applyBorder="1" applyAlignment="1">
      <alignment vertical="center"/>
    </xf>
    <xf numFmtId="2" fontId="3" fillId="0" borderId="2" xfId="0" applyNumberFormat="1" applyFont="1" applyBorder="1" applyAlignment="1">
      <alignment vertical="center"/>
    </xf>
    <xf numFmtId="0" fontId="3" fillId="0" borderId="0" xfId="0" applyFont="1" applyAlignment="1">
      <alignment vertical="center"/>
    </xf>
    <xf numFmtId="0" fontId="2" fillId="0" borderId="1" xfId="0" applyFont="1" applyBorder="1" applyAlignment="1">
      <alignment horizontal="center" vertical="center"/>
    </xf>
    <xf numFmtId="0" fontId="0" fillId="0" borderId="0" xfId="0" applyBorder="1" applyAlignment="1">
      <alignment vertical="center"/>
    </xf>
    <xf numFmtId="49" fontId="1" fillId="0" borderId="2" xfId="0" applyNumberFormat="1" applyFont="1" applyFill="1" applyBorder="1" applyAlignment="1">
      <alignment horizontal="center" vertical="center"/>
    </xf>
    <xf numFmtId="2" fontId="5" fillId="0" borderId="2" xfId="0" applyNumberFormat="1" applyFont="1" applyFill="1" applyBorder="1" applyAlignment="1">
      <alignment vertical="center"/>
    </xf>
    <xf numFmtId="0" fontId="0" fillId="0" borderId="0" xfId="0" applyAlignment="1">
      <alignment vertical="center"/>
    </xf>
    <xf numFmtId="0" fontId="1" fillId="0" borderId="1" xfId="0" applyFont="1" applyFill="1" applyBorder="1" applyAlignment="1">
      <alignment vertical="center"/>
    </xf>
    <xf numFmtId="49" fontId="1" fillId="0" borderId="1" xfId="0" applyNumberFormat="1" applyFont="1" applyFill="1" applyBorder="1" applyAlignment="1">
      <alignment horizontal="center" vertical="center"/>
    </xf>
    <xf numFmtId="2" fontId="5" fillId="0" borderId="1" xfId="0" applyNumberFormat="1" applyFont="1" applyFill="1" applyBorder="1" applyAlignment="1">
      <alignment vertical="center"/>
    </xf>
    <xf numFmtId="0" fontId="1"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vertical="center" wrapText="1"/>
    </xf>
    <xf numFmtId="2" fontId="3" fillId="0" borderId="1" xfId="0" applyNumberFormat="1" applyFont="1" applyFill="1" applyBorder="1" applyAlignment="1">
      <alignment vertical="center"/>
    </xf>
    <xf numFmtId="2" fontId="5" fillId="0" borderId="1" xfId="0" applyNumberFormat="1" applyFont="1" applyFill="1" applyBorder="1" applyAlignment="1">
      <alignment vertical="center" wrapText="1"/>
    </xf>
    <xf numFmtId="2" fontId="4" fillId="0" borderId="0" xfId="0" applyNumberFormat="1" applyFont="1" applyAlignment="1">
      <alignment vertical="center"/>
    </xf>
    <xf numFmtId="49" fontId="2" fillId="0" borderId="1" xfId="0" applyNumberFormat="1" applyFont="1" applyBorder="1" applyAlignment="1">
      <alignment horizontal="center" vertical="center"/>
    </xf>
    <xf numFmtId="0" fontId="2" fillId="0" borderId="0" xfId="0" applyFont="1" applyAlignment="1">
      <alignment horizontal="center" vertical="center"/>
    </xf>
    <xf numFmtId="2" fontId="5" fillId="0" borderId="2" xfId="0" applyNumberFormat="1" applyFont="1" applyFill="1" applyBorder="1" applyAlignment="1">
      <alignment vertical="center" wrapText="1"/>
    </xf>
    <xf numFmtId="0" fontId="1" fillId="0" borderId="2" xfId="0" applyFont="1" applyFill="1" applyBorder="1" applyAlignment="1">
      <alignment vertical="center" wrapText="1"/>
    </xf>
    <xf numFmtId="0" fontId="1" fillId="0" borderId="2" xfId="0" applyFont="1" applyFill="1" applyBorder="1" applyAlignment="1">
      <alignment horizontal="center" vertical="center" wrapText="1"/>
    </xf>
    <xf numFmtId="0" fontId="0" fillId="0" borderId="0" xfId="0" applyFont="1" applyAlignment="1">
      <alignment vertical="center"/>
    </xf>
    <xf numFmtId="0" fontId="1" fillId="0" borderId="2" xfId="0" applyFont="1" applyFill="1" applyBorder="1" applyAlignment="1">
      <alignment horizontal="center" vertical="center"/>
    </xf>
    <xf numFmtId="0" fontId="4" fillId="0" borderId="0" xfId="0" applyFont="1" applyAlignment="1">
      <alignment vertical="center"/>
    </xf>
    <xf numFmtId="0" fontId="2" fillId="0" borderId="2" xfId="0" applyFont="1" applyFill="1" applyBorder="1" applyAlignment="1">
      <alignment horizontal="center" vertical="center"/>
    </xf>
    <xf numFmtId="2" fontId="3" fillId="0" borderId="2" xfId="0" applyNumberFormat="1" applyFont="1" applyFill="1" applyBorder="1" applyAlignment="1">
      <alignment vertical="center"/>
    </xf>
    <xf numFmtId="0" fontId="0" fillId="0" borderId="0" xfId="0" applyAlignment="1">
      <alignment horizontal="right"/>
    </xf>
    <xf numFmtId="0" fontId="0" fillId="0" borderId="0" xfId="0" applyAlignment="1">
      <alignment horizontal="right" vertical="top"/>
    </xf>
    <xf numFmtId="0" fontId="0" fillId="0" borderId="0" xfId="0" applyAlignment="1">
      <alignment horizontal="right" vertical="center"/>
    </xf>
    <xf numFmtId="0" fontId="1" fillId="0" borderId="0" xfId="0" applyFont="1" applyFill="1" applyBorder="1" applyAlignment="1">
      <alignment vertical="center" wrapText="1"/>
    </xf>
    <xf numFmtId="164" fontId="1" fillId="0" borderId="0" xfId="0" applyNumberFormat="1" applyFont="1" applyFill="1" applyBorder="1" applyAlignment="1">
      <alignment horizontal="right" vertical="center"/>
    </xf>
    <xf numFmtId="164" fontId="5" fillId="0" borderId="0" xfId="0" applyNumberFormat="1" applyFont="1" applyFill="1" applyBorder="1" applyAlignment="1">
      <alignment horizontal="right" vertical="center"/>
    </xf>
    <xf numFmtId="0" fontId="7" fillId="0" borderId="0" xfId="0" applyFont="1" applyFill="1" applyBorder="1" applyAlignment="1">
      <alignment vertical="center"/>
    </xf>
    <xf numFmtId="0" fontId="7" fillId="0" borderId="0" xfId="0" applyFont="1" applyFill="1" applyBorder="1" applyAlignment="1">
      <alignment horizontal="right"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Fill="1" applyAlignment="1">
      <alignment horizontal="right" vertical="center"/>
    </xf>
    <xf numFmtId="0" fontId="3" fillId="0" borderId="0" xfId="0" applyFont="1" applyFill="1" applyAlignment="1">
      <alignment vertical="center"/>
    </xf>
    <xf numFmtId="0" fontId="0" fillId="0" borderId="0" xfId="0" applyFill="1" applyAlignment="1">
      <alignment horizontal="center" vertical="center"/>
    </xf>
    <xf numFmtId="2" fontId="4" fillId="0" borderId="0" xfId="0" applyNumberFormat="1" applyFont="1" applyFill="1" applyAlignment="1">
      <alignment vertical="center"/>
    </xf>
    <xf numFmtId="0" fontId="2" fillId="0" borderId="0" xfId="0" applyFont="1" applyFill="1" applyBorder="1" applyAlignment="1">
      <alignment horizontal="center" vertical="center"/>
    </xf>
    <xf numFmtId="2" fontId="4" fillId="0" borderId="0" xfId="0" applyNumberFormat="1" applyFont="1" applyFill="1" applyBorder="1" applyAlignment="1">
      <alignment vertical="center"/>
    </xf>
    <xf numFmtId="0" fontId="0" fillId="0" borderId="0" xfId="0" applyFont="1" applyFill="1" applyAlignment="1">
      <alignment vertical="center"/>
    </xf>
    <xf numFmtId="0" fontId="2" fillId="0" borderId="0" xfId="0" applyFont="1"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pn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2</xdr:col>
      <xdr:colOff>609600</xdr:colOff>
      <xdr:row>0</xdr:row>
      <xdr:rowOff>0</xdr:rowOff>
    </xdr:from>
    <xdr:to>
      <xdr:col>4</xdr:col>
      <xdr:colOff>657226</xdr:colOff>
      <xdr:row>0</xdr:row>
      <xdr:rowOff>381000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824038" y="0"/>
          <a:ext cx="4548188"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l"/>
          <a:r>
            <a:rPr lang="en-GB" sz="1400" b="1" baseline="0"/>
            <a:t>January 2018 </a:t>
          </a:r>
          <a:r>
            <a:rPr lang="en-GB" sz="1400" b="1"/>
            <a:t>- US Price List Summary - US$</a:t>
          </a:r>
        </a:p>
      </xdr:txBody>
    </xdr:sp>
    <xdr:clientData/>
  </xdr:twoCellAnchor>
  <xdr:twoCellAnchor>
    <xdr:from>
      <xdr:col>2</xdr:col>
      <xdr:colOff>523875</xdr:colOff>
      <xdr:row>0</xdr:row>
      <xdr:rowOff>257174</xdr:rowOff>
    </xdr:from>
    <xdr:to>
      <xdr:col>4</xdr:col>
      <xdr:colOff>714375</xdr:colOff>
      <xdr:row>0</xdr:row>
      <xdr:rowOff>1285875</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1738313" y="257174"/>
          <a:ext cx="4691062" cy="10287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700" baseline="0"/>
            <a:t>Digital Yacht 2018 is all about next generation navigation, communication and entertainment systems for your boat.  Boating should be fun, safe and affordable and all our products integrate existing and new boat networks to bring a powerful dimension to your on board electronics.</a:t>
          </a:r>
        </a:p>
        <a:p>
          <a:endParaRPr lang="en-GB" sz="700" baseline="0"/>
        </a:p>
        <a:p>
          <a:r>
            <a:rPr lang="en-GB" sz="700" baseline="0"/>
            <a:t>We offer advanced navigation systems with GPS, AIS and compass sensors as well as wireless integration of tablets, phones and iPads for navigation with our wireless gateway and server products.  Our WL series of hi power wifi access systems allow fast and cost effective internet access while afloat and our new iKommunicate gateway brings next generation Signal K connectivity to your boat's navigation systems.  Welcome to Digital Yacht 2018!</a:t>
          </a:r>
          <a:endParaRPr lang="en-GB" sz="700"/>
        </a:p>
      </xdr:txBody>
    </xdr:sp>
    <xdr:clientData/>
  </xdr:twoCellAnchor>
  <xdr:twoCellAnchor editAs="oneCell">
    <xdr:from>
      <xdr:col>3</xdr:col>
      <xdr:colOff>147636</xdr:colOff>
      <xdr:row>0</xdr:row>
      <xdr:rowOff>1204911</xdr:rowOff>
    </xdr:from>
    <xdr:to>
      <xdr:col>3</xdr:col>
      <xdr:colOff>816632</xdr:colOff>
      <xdr:row>0</xdr:row>
      <xdr:rowOff>1824044</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95861" y="1204911"/>
          <a:ext cx="668996" cy="619133"/>
        </a:xfrm>
        <a:prstGeom prst="rect">
          <a:avLst/>
        </a:prstGeom>
      </xdr:spPr>
    </xdr:pic>
    <xdr:clientData/>
  </xdr:twoCellAnchor>
  <xdr:twoCellAnchor editAs="oneCell">
    <xdr:from>
      <xdr:col>3</xdr:col>
      <xdr:colOff>790572</xdr:colOff>
      <xdr:row>0</xdr:row>
      <xdr:rowOff>1209673</xdr:rowOff>
    </xdr:from>
    <xdr:to>
      <xdr:col>4</xdr:col>
      <xdr:colOff>592793</xdr:colOff>
      <xdr:row>0</xdr:row>
      <xdr:rowOff>1828806</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38797" y="1209673"/>
          <a:ext cx="668996" cy="619133"/>
        </a:xfrm>
        <a:prstGeom prst="rect">
          <a:avLst/>
        </a:prstGeom>
      </xdr:spPr>
    </xdr:pic>
    <xdr:clientData/>
  </xdr:twoCellAnchor>
  <xdr:twoCellAnchor editAs="oneCell">
    <xdr:from>
      <xdr:col>2</xdr:col>
      <xdr:colOff>2569349</xdr:colOff>
      <xdr:row>0</xdr:row>
      <xdr:rowOff>1212038</xdr:rowOff>
    </xdr:from>
    <xdr:to>
      <xdr:col>2</xdr:col>
      <xdr:colOff>3035638</xdr:colOff>
      <xdr:row>0</xdr:row>
      <xdr:rowOff>1758470</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783787" y="1212038"/>
          <a:ext cx="466289" cy="546432"/>
        </a:xfrm>
        <a:prstGeom prst="rect">
          <a:avLst/>
        </a:prstGeom>
      </xdr:spPr>
    </xdr:pic>
    <xdr:clientData/>
  </xdr:twoCellAnchor>
  <xdr:twoCellAnchor editAs="oneCell">
    <xdr:from>
      <xdr:col>2</xdr:col>
      <xdr:colOff>3152700</xdr:colOff>
      <xdr:row>0</xdr:row>
      <xdr:rowOff>1219124</xdr:rowOff>
    </xdr:from>
    <xdr:to>
      <xdr:col>3</xdr:col>
      <xdr:colOff>79942</xdr:colOff>
      <xdr:row>0</xdr:row>
      <xdr:rowOff>1796770</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367138" y="1219124"/>
          <a:ext cx="561029" cy="577646"/>
        </a:xfrm>
        <a:prstGeom prst="rect">
          <a:avLst/>
        </a:prstGeom>
      </xdr:spPr>
    </xdr:pic>
    <xdr:clientData/>
  </xdr:twoCellAnchor>
  <xdr:twoCellAnchor editAs="oneCell">
    <xdr:from>
      <xdr:col>2</xdr:col>
      <xdr:colOff>1262062</xdr:colOff>
      <xdr:row>0</xdr:row>
      <xdr:rowOff>1185862</xdr:rowOff>
    </xdr:from>
    <xdr:to>
      <xdr:col>2</xdr:col>
      <xdr:colOff>1860417</xdr:colOff>
      <xdr:row>0</xdr:row>
      <xdr:rowOff>1784217</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476500" y="1185862"/>
          <a:ext cx="598355" cy="598355"/>
        </a:xfrm>
        <a:prstGeom prst="rect">
          <a:avLst/>
        </a:prstGeom>
      </xdr:spPr>
    </xdr:pic>
    <xdr:clientData/>
  </xdr:twoCellAnchor>
  <xdr:twoCellAnchor editAs="oneCell">
    <xdr:from>
      <xdr:col>2</xdr:col>
      <xdr:colOff>1847850</xdr:colOff>
      <xdr:row>0</xdr:row>
      <xdr:rowOff>1200150</xdr:rowOff>
    </xdr:from>
    <xdr:to>
      <xdr:col>2</xdr:col>
      <xdr:colOff>2462827</xdr:colOff>
      <xdr:row>0</xdr:row>
      <xdr:rowOff>1815127</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062288" y="1200150"/>
          <a:ext cx="614977" cy="614977"/>
        </a:xfrm>
        <a:prstGeom prst="rect">
          <a:avLst/>
        </a:prstGeom>
      </xdr:spPr>
    </xdr:pic>
    <xdr:clientData/>
  </xdr:twoCellAnchor>
  <xdr:twoCellAnchor editAs="oneCell">
    <xdr:from>
      <xdr:col>2</xdr:col>
      <xdr:colOff>642936</xdr:colOff>
      <xdr:row>0</xdr:row>
      <xdr:rowOff>1181099</xdr:rowOff>
    </xdr:from>
    <xdr:to>
      <xdr:col>2</xdr:col>
      <xdr:colOff>1249604</xdr:colOff>
      <xdr:row>0</xdr:row>
      <xdr:rowOff>1787767</xdr:rowOff>
    </xdr:to>
    <xdr:pic>
      <xdr:nvPicPr>
        <xdr:cNvPr id="15" name="Picture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857374" y="1181099"/>
          <a:ext cx="606668" cy="606668"/>
        </a:xfrm>
        <a:prstGeom prst="rect">
          <a:avLst/>
        </a:prstGeom>
      </xdr:spPr>
    </xdr:pic>
    <xdr:clientData/>
  </xdr:twoCellAnchor>
  <xdr:twoCellAnchor>
    <xdr:from>
      <xdr:col>2</xdr:col>
      <xdr:colOff>428625</xdr:colOff>
      <xdr:row>68</xdr:row>
      <xdr:rowOff>0</xdr:rowOff>
    </xdr:from>
    <xdr:to>
      <xdr:col>4</xdr:col>
      <xdr:colOff>647701</xdr:colOff>
      <xdr:row>68</xdr:row>
      <xdr:rowOff>952498</xdr:rowOff>
    </xdr:to>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1562100" y="14887575"/>
          <a:ext cx="4419601" cy="962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a:t>DIGITAL DEEP SEA PRODUCTS ARE DESIGNED FOR THE PROFESSIONAL MARKET INCLUDING COMMERCIAL SHIPPING, FISHING, WORKBOAT, SUPER YACHT AND NAVAL APPLICATIONS. THEY’RE BUILT TOUGH FOR A DEMANDING ENVIRONMENT YET SHARE THE SAME INNOVATIVE DESIGNS AND GREAT VALUE OFFERED BY OUR LEISURE PRODUCTS. PRODUCTS SUCH AS OUR CLA1000 CLASS A AIS AND OUR AIS SART ALSO CARRY WHEELMARK IMO COMPLIANCE FOR MANDATED INSTALLATIONS. OUR AQUA PC PRODUCTS CAN ALSO FIND A PLACE ABOARD ANY COMMERCIAL INSTALLATION AND BRING PC BENEFITS TO THE HIGH SEAS. </a:t>
          </a:r>
        </a:p>
      </xdr:txBody>
    </xdr:sp>
    <xdr:clientData/>
  </xdr:twoCellAnchor>
  <xdr:twoCellAnchor>
    <xdr:from>
      <xdr:col>0</xdr:col>
      <xdr:colOff>47625</xdr:colOff>
      <xdr:row>0</xdr:row>
      <xdr:rowOff>1019175</xdr:rowOff>
    </xdr:from>
    <xdr:to>
      <xdr:col>2</xdr:col>
      <xdr:colOff>514349</xdr:colOff>
      <xdr:row>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47625" y="1019175"/>
          <a:ext cx="1681162" cy="8620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l"/>
          <a:r>
            <a:rPr lang="en-GB" sz="800" b="0"/>
            <a:t>Suite</a:t>
          </a:r>
          <a:r>
            <a:rPr lang="en-GB" sz="800" b="0" baseline="0"/>
            <a:t> 1702, 265 Franklin St</a:t>
          </a:r>
        </a:p>
        <a:p>
          <a:pPr algn="l"/>
          <a:r>
            <a:rPr lang="en-GB" sz="800" b="0" baseline="0"/>
            <a:t>Boston 02110</a:t>
          </a:r>
        </a:p>
        <a:p>
          <a:pPr algn="l"/>
          <a:endParaRPr lang="en-GB" sz="800" b="0" baseline="0"/>
        </a:p>
        <a:p>
          <a:pPr algn="l"/>
          <a:r>
            <a:rPr lang="en-GB" sz="800" b="0" baseline="0"/>
            <a:t>TEL 978 277 1234</a:t>
          </a:r>
        </a:p>
        <a:p>
          <a:pPr algn="l"/>
          <a:r>
            <a:rPr lang="en-GB" sz="800" b="0" baseline="0"/>
            <a:t>www.digitalyachtamerica.com</a:t>
          </a:r>
        </a:p>
        <a:p>
          <a:pPr algn="l"/>
          <a:r>
            <a:rPr lang="en-GB" sz="800" b="0" baseline="0"/>
            <a:t>E-Mail sales@digitalyachtamerica.com</a:t>
          </a:r>
        </a:p>
      </xdr:txBody>
    </xdr:sp>
    <xdr:clientData/>
  </xdr:twoCellAnchor>
  <xdr:twoCellAnchor editAs="oneCell">
    <xdr:from>
      <xdr:col>0</xdr:col>
      <xdr:colOff>1</xdr:colOff>
      <xdr:row>0</xdr:row>
      <xdr:rowOff>57151</xdr:rowOff>
    </xdr:from>
    <xdr:to>
      <xdr:col>2</xdr:col>
      <xdr:colOff>516878</xdr:colOff>
      <xdr:row>0</xdr:row>
      <xdr:rowOff>981075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 y="57151"/>
          <a:ext cx="1650352" cy="923924"/>
        </a:xfrm>
        <a:prstGeom prst="rect">
          <a:avLst/>
        </a:prstGeom>
      </xdr:spPr>
    </xdr:pic>
    <xdr:clientData/>
  </xdr:twoCellAnchor>
  <xdr:twoCellAnchor editAs="oneCell">
    <xdr:from>
      <xdr:col>0</xdr:col>
      <xdr:colOff>33338</xdr:colOff>
      <xdr:row>68</xdr:row>
      <xdr:rowOff>19702</xdr:rowOff>
    </xdr:from>
    <xdr:to>
      <xdr:col>2</xdr:col>
      <xdr:colOff>411047</xdr:colOff>
      <xdr:row>68</xdr:row>
      <xdr:rowOff>790573</xdr:rowOff>
    </xdr:to>
    <xdr:pic>
      <xdr:nvPicPr>
        <xdr:cNvPr id="16" name="Pictur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3338" y="13159440"/>
          <a:ext cx="1592147" cy="770871"/>
        </a:xfrm>
        <a:prstGeom prst="rect">
          <a:avLst/>
        </a:prstGeom>
      </xdr:spPr>
    </xdr:pic>
    <xdr:clientData/>
  </xdr:twoCellAnchor>
  <xdr:oneCellAnchor>
    <xdr:from>
      <xdr:col>5</xdr:col>
      <xdr:colOff>0</xdr:colOff>
      <xdr:row>71</xdr:row>
      <xdr:rowOff>66675</xdr:rowOff>
    </xdr:from>
    <xdr:ext cx="184731" cy="264560"/>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7667625" y="1497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3"/>
  <sheetViews>
    <sheetView tabSelected="1" topLeftCell="A71" zoomScaleNormal="100" workbookViewId="0">
      <selection activeCell="E85" sqref="E85"/>
    </sheetView>
  </sheetViews>
  <sheetFormatPr defaultRowHeight="14.25" x14ac:dyDescent="0.45"/>
  <cols>
    <col min="1" max="1" width="1.73046875" customWidth="1"/>
    <col min="2" max="2" width="15.265625" customWidth="1"/>
    <col min="3" max="3" width="50.86328125" customWidth="1"/>
    <col min="4" max="4" width="12.1328125" style="5" customWidth="1"/>
    <col min="5" max="5" width="10.265625" style="9" customWidth="1"/>
    <col min="8" max="8" width="25.46484375" customWidth="1"/>
    <col min="9" max="9" width="9.06640625" style="39"/>
  </cols>
  <sheetData>
    <row r="1" spans="1:9" ht="148.15" customHeight="1" x14ac:dyDescent="0.45"/>
    <row r="2" spans="1:9" s="3" customFormat="1" x14ac:dyDescent="0.45">
      <c r="A2" s="4" t="s">
        <v>48</v>
      </c>
      <c r="B2" s="4"/>
      <c r="C2" s="4" t="s">
        <v>46</v>
      </c>
      <c r="D2" s="6" t="s">
        <v>49</v>
      </c>
      <c r="E2" s="10" t="s">
        <v>205</v>
      </c>
      <c r="I2" s="40"/>
    </row>
    <row r="3" spans="1:9" ht="13.05" customHeight="1" x14ac:dyDescent="0.45">
      <c r="A3" s="2" t="s">
        <v>47</v>
      </c>
      <c r="B3" s="1"/>
    </row>
    <row r="4" spans="1:9" s="19" customFormat="1" ht="13.05" customHeight="1" x14ac:dyDescent="0.45">
      <c r="A4" s="16"/>
      <c r="B4" s="11" t="s">
        <v>1</v>
      </c>
      <c r="C4" s="11" t="s">
        <v>53</v>
      </c>
      <c r="D4" s="17" t="s">
        <v>61</v>
      </c>
      <c r="E4" s="18">
        <v>199.95</v>
      </c>
      <c r="I4" s="41"/>
    </row>
    <row r="5" spans="1:9" s="19" customFormat="1" ht="13.05" customHeight="1" x14ac:dyDescent="0.45">
      <c r="A5" s="16"/>
      <c r="B5" s="20" t="s">
        <v>7</v>
      </c>
      <c r="C5" s="20" t="s">
        <v>198</v>
      </c>
      <c r="D5" s="21" t="s">
        <v>62</v>
      </c>
      <c r="E5" s="22">
        <v>229.95</v>
      </c>
      <c r="H5" s="45"/>
      <c r="I5" s="46"/>
    </row>
    <row r="6" spans="1:9" s="48" customFormat="1" ht="13.05" customHeight="1" x14ac:dyDescent="0.45">
      <c r="A6" s="47"/>
      <c r="B6" s="20" t="s">
        <v>178</v>
      </c>
      <c r="C6" s="20" t="s">
        <v>179</v>
      </c>
      <c r="D6" s="21" t="str">
        <f>"081159830694"</f>
        <v>081159830694</v>
      </c>
      <c r="E6" s="22">
        <v>299.95</v>
      </c>
      <c r="H6" s="42"/>
      <c r="I6" s="43"/>
    </row>
    <row r="7" spans="1:9" s="48" customFormat="1" ht="13.05" customHeight="1" x14ac:dyDescent="0.45">
      <c r="A7" s="47"/>
      <c r="B7" s="20" t="s">
        <v>16</v>
      </c>
      <c r="C7" s="20" t="s">
        <v>36</v>
      </c>
      <c r="D7" s="23" t="s">
        <v>63</v>
      </c>
      <c r="E7" s="22">
        <v>249.95</v>
      </c>
      <c r="H7" s="42"/>
      <c r="I7" s="43"/>
    </row>
    <row r="8" spans="1:9" s="48" customFormat="1" ht="13.05" customHeight="1" x14ac:dyDescent="0.45">
      <c r="A8" s="47"/>
      <c r="B8" s="20" t="s">
        <v>5</v>
      </c>
      <c r="C8" s="20" t="s">
        <v>151</v>
      </c>
      <c r="D8" s="21" t="s">
        <v>64</v>
      </c>
      <c r="E8" s="22">
        <v>499.95</v>
      </c>
      <c r="H8" s="42"/>
      <c r="I8" s="43"/>
    </row>
    <row r="9" spans="1:9" s="48" customFormat="1" ht="13.05" customHeight="1" x14ac:dyDescent="0.45">
      <c r="A9" s="47"/>
      <c r="B9" s="20" t="s">
        <v>119</v>
      </c>
      <c r="C9" s="20" t="s">
        <v>120</v>
      </c>
      <c r="D9" s="21" t="s">
        <v>121</v>
      </c>
      <c r="E9" s="22">
        <v>399.95</v>
      </c>
      <c r="H9" s="42"/>
      <c r="I9" s="43"/>
    </row>
    <row r="10" spans="1:9" s="48" customFormat="1" ht="13.05" customHeight="1" x14ac:dyDescent="0.45">
      <c r="A10" s="47"/>
      <c r="B10" s="20" t="s">
        <v>6</v>
      </c>
      <c r="C10" s="20" t="s">
        <v>31</v>
      </c>
      <c r="D10" s="21" t="s">
        <v>65</v>
      </c>
      <c r="E10" s="22">
        <v>499.95</v>
      </c>
      <c r="H10" s="42"/>
      <c r="I10" s="43"/>
    </row>
    <row r="11" spans="1:9" s="48" customFormat="1" ht="13.05" customHeight="1" x14ac:dyDescent="0.45">
      <c r="A11" s="47"/>
      <c r="B11" s="20" t="s">
        <v>191</v>
      </c>
      <c r="C11" s="20" t="s">
        <v>190</v>
      </c>
      <c r="D11" s="21" t="str">
        <f>"081159830779"</f>
        <v>081159830779</v>
      </c>
      <c r="E11" s="22">
        <v>749.95</v>
      </c>
      <c r="H11" s="42"/>
      <c r="I11" s="43"/>
    </row>
    <row r="12" spans="1:9" s="48" customFormat="1" ht="13.05" customHeight="1" x14ac:dyDescent="0.45">
      <c r="A12" s="47"/>
      <c r="B12" s="20" t="s">
        <v>116</v>
      </c>
      <c r="C12" s="25" t="s">
        <v>146</v>
      </c>
      <c r="D12" s="21" t="s">
        <v>117</v>
      </c>
      <c r="E12" s="26">
        <v>599.95000000000005</v>
      </c>
      <c r="H12" s="42"/>
      <c r="I12" s="44"/>
    </row>
    <row r="13" spans="1:9" s="48" customFormat="1" ht="13.05" customHeight="1" x14ac:dyDescent="0.45">
      <c r="A13" s="47"/>
      <c r="B13" s="20" t="s">
        <v>148</v>
      </c>
      <c r="C13" s="25" t="s">
        <v>147</v>
      </c>
      <c r="D13" s="21" t="s">
        <v>150</v>
      </c>
      <c r="E13" s="22">
        <v>599.95000000000005</v>
      </c>
      <c r="H13" s="42"/>
      <c r="I13" s="43"/>
    </row>
    <row r="14" spans="1:9" s="48" customFormat="1" ht="13.05" customHeight="1" x14ac:dyDescent="0.45">
      <c r="A14" s="47"/>
      <c r="B14" s="20" t="s">
        <v>12</v>
      </c>
      <c r="C14" s="25" t="s">
        <v>18</v>
      </c>
      <c r="D14" s="7" t="s">
        <v>66</v>
      </c>
      <c r="E14" s="27">
        <v>659.95</v>
      </c>
      <c r="H14" s="42"/>
      <c r="I14" s="43"/>
    </row>
    <row r="15" spans="1:9" s="48" customFormat="1" ht="13.05" customHeight="1" x14ac:dyDescent="0.45">
      <c r="A15" s="47"/>
      <c r="B15" s="20" t="s">
        <v>106</v>
      </c>
      <c r="C15" s="25" t="s">
        <v>107</v>
      </c>
      <c r="D15" s="7" t="s">
        <v>108</v>
      </c>
      <c r="E15" s="27">
        <v>1199.95</v>
      </c>
      <c r="H15" s="42"/>
      <c r="I15" s="43"/>
    </row>
    <row r="16" spans="1:9" s="48" customFormat="1" ht="13.05" customHeight="1" x14ac:dyDescent="0.45">
      <c r="A16" s="47"/>
      <c r="B16" s="20" t="s">
        <v>39</v>
      </c>
      <c r="C16" s="25" t="s">
        <v>43</v>
      </c>
      <c r="D16" s="7" t="s">
        <v>67</v>
      </c>
      <c r="E16" s="27">
        <v>759.95</v>
      </c>
      <c r="H16" s="42"/>
      <c r="I16" s="43"/>
    </row>
    <row r="17" spans="1:9" s="48" customFormat="1" ht="13.05" customHeight="1" x14ac:dyDescent="0.45">
      <c r="A17" s="47"/>
      <c r="B17" s="20" t="s">
        <v>165</v>
      </c>
      <c r="C17" s="25" t="s">
        <v>164</v>
      </c>
      <c r="D17" s="7" t="s">
        <v>166</v>
      </c>
      <c r="E17" s="27">
        <v>699.95</v>
      </c>
      <c r="I17" s="49"/>
    </row>
    <row r="18" spans="1:9" s="48" customFormat="1" ht="13.05" customHeight="1" x14ac:dyDescent="0.45">
      <c r="A18" s="47"/>
      <c r="B18" s="20" t="s">
        <v>204</v>
      </c>
      <c r="C18" s="25" t="s">
        <v>177</v>
      </c>
      <c r="D18" s="7" t="s">
        <v>167</v>
      </c>
      <c r="E18" s="27">
        <v>79.95</v>
      </c>
      <c r="I18" s="49"/>
    </row>
    <row r="19" spans="1:9" s="48" customFormat="1" ht="13.05" customHeight="1" x14ac:dyDescent="0.45">
      <c r="A19" s="47"/>
      <c r="B19" s="20" t="s">
        <v>171</v>
      </c>
      <c r="C19" s="25" t="s">
        <v>174</v>
      </c>
      <c r="D19" s="7" t="s">
        <v>172</v>
      </c>
      <c r="E19" s="27">
        <v>279.95</v>
      </c>
      <c r="I19" s="49"/>
    </row>
    <row r="20" spans="1:9" s="48" customFormat="1" ht="13.05" customHeight="1" x14ac:dyDescent="0.45">
      <c r="A20" s="47"/>
      <c r="B20" s="20" t="s">
        <v>19</v>
      </c>
      <c r="C20" s="25" t="s">
        <v>173</v>
      </c>
      <c r="D20" s="7" t="s">
        <v>68</v>
      </c>
      <c r="E20" s="27">
        <v>329.95</v>
      </c>
      <c r="I20" s="49"/>
    </row>
    <row r="21" spans="1:9" s="48" customFormat="1" ht="13.05" customHeight="1" x14ac:dyDescent="0.45">
      <c r="A21" s="47"/>
      <c r="B21" s="20" t="s">
        <v>20</v>
      </c>
      <c r="C21" s="25" t="s">
        <v>21</v>
      </c>
      <c r="D21" s="7" t="s">
        <v>69</v>
      </c>
      <c r="E21" s="27">
        <v>249.95</v>
      </c>
      <c r="I21" s="49"/>
    </row>
    <row r="22" spans="1:9" s="48" customFormat="1" ht="13.05" customHeight="1" x14ac:dyDescent="0.45">
      <c r="A22" s="47"/>
      <c r="B22" s="20" t="s">
        <v>37</v>
      </c>
      <c r="C22" s="25" t="s">
        <v>56</v>
      </c>
      <c r="D22" s="7" t="s">
        <v>70</v>
      </c>
      <c r="E22" s="27">
        <v>160</v>
      </c>
      <c r="I22" s="49"/>
    </row>
    <row r="23" spans="1:9" s="48" customFormat="1" ht="13.05" customHeight="1" x14ac:dyDescent="0.45">
      <c r="A23" s="50" t="s">
        <v>50</v>
      </c>
      <c r="D23" s="51"/>
      <c r="E23" s="52"/>
      <c r="I23" s="49"/>
    </row>
    <row r="24" spans="1:9" s="48" customFormat="1" ht="13.05" customHeight="1" x14ac:dyDescent="0.45">
      <c r="A24" s="50"/>
      <c r="B24" s="11" t="s">
        <v>192</v>
      </c>
      <c r="C24" s="11" t="s">
        <v>197</v>
      </c>
      <c r="D24" s="37" t="str">
        <f>"081159830748"</f>
        <v>081159830748</v>
      </c>
      <c r="E24" s="38">
        <v>449.95</v>
      </c>
      <c r="I24" s="49"/>
    </row>
    <row r="25" spans="1:9" s="48" customFormat="1" ht="13.05" customHeight="1" x14ac:dyDescent="0.45">
      <c r="A25" s="50"/>
      <c r="B25" s="11" t="s">
        <v>193</v>
      </c>
      <c r="C25" s="11" t="s">
        <v>196</v>
      </c>
      <c r="D25" s="37" t="str">
        <f>"081159830755"</f>
        <v>081159830755</v>
      </c>
      <c r="E25" s="38">
        <v>699.95</v>
      </c>
      <c r="I25" s="49"/>
    </row>
    <row r="26" spans="1:9" s="48" customFormat="1" ht="13.05" customHeight="1" x14ac:dyDescent="0.45">
      <c r="A26" s="50"/>
      <c r="B26" s="11" t="s">
        <v>168</v>
      </c>
      <c r="C26" s="11" t="s">
        <v>170</v>
      </c>
      <c r="D26" s="37" t="s">
        <v>169</v>
      </c>
      <c r="E26" s="38">
        <v>149.94999999999999</v>
      </c>
      <c r="I26" s="49"/>
    </row>
    <row r="27" spans="1:9" s="48" customFormat="1" ht="13.05" customHeight="1" x14ac:dyDescent="0.45">
      <c r="B27" s="11" t="s">
        <v>130</v>
      </c>
      <c r="C27" s="11" t="s">
        <v>131</v>
      </c>
      <c r="D27" s="37" t="s">
        <v>138</v>
      </c>
      <c r="E27" s="18">
        <v>199.95</v>
      </c>
      <c r="I27" s="49"/>
    </row>
    <row r="28" spans="1:9" s="19" customFormat="1" ht="13.05" customHeight="1" x14ac:dyDescent="0.45">
      <c r="B28" s="11" t="s">
        <v>143</v>
      </c>
      <c r="C28" s="11" t="s">
        <v>154</v>
      </c>
      <c r="D28" s="8" t="str">
        <f>"081159830472"</f>
        <v>081159830472</v>
      </c>
      <c r="E28" s="18">
        <v>449.9</v>
      </c>
      <c r="I28" s="41"/>
    </row>
    <row r="29" spans="1:9" s="19" customFormat="1" ht="13.05" customHeight="1" x14ac:dyDescent="0.45">
      <c r="B29" s="20" t="s">
        <v>11</v>
      </c>
      <c r="C29" s="25" t="s">
        <v>54</v>
      </c>
      <c r="D29" s="29" t="s">
        <v>71</v>
      </c>
      <c r="E29" s="22">
        <v>769.95</v>
      </c>
      <c r="I29" s="41"/>
    </row>
    <row r="30" spans="1:9" s="19" customFormat="1" ht="13.05" customHeight="1" x14ac:dyDescent="0.45">
      <c r="B30" s="20" t="s">
        <v>24</v>
      </c>
      <c r="C30" s="25" t="s">
        <v>55</v>
      </c>
      <c r="D30" s="15" t="s">
        <v>83</v>
      </c>
      <c r="E30" s="22">
        <v>919.95</v>
      </c>
      <c r="I30" s="41"/>
    </row>
    <row r="31" spans="1:9" s="19" customFormat="1" ht="13.05" customHeight="1" x14ac:dyDescent="0.45">
      <c r="B31" s="20" t="s">
        <v>27</v>
      </c>
      <c r="C31" s="20" t="s">
        <v>28</v>
      </c>
      <c r="D31" s="15" t="s">
        <v>82</v>
      </c>
      <c r="E31" s="22">
        <v>499.95</v>
      </c>
      <c r="I31" s="41"/>
    </row>
    <row r="32" spans="1:9" s="19" customFormat="1" ht="13.05" customHeight="1" x14ac:dyDescent="0.45">
      <c r="A32" s="14" t="s">
        <v>51</v>
      </c>
      <c r="D32" s="30"/>
      <c r="E32" s="28"/>
      <c r="I32" s="41"/>
    </row>
    <row r="33" spans="1:9" s="19" customFormat="1" ht="13.05" customHeight="1" x14ac:dyDescent="0.45">
      <c r="A33" s="14"/>
      <c r="B33" s="11" t="s">
        <v>139</v>
      </c>
      <c r="C33" s="12" t="s">
        <v>140</v>
      </c>
      <c r="D33" s="8" t="s">
        <v>145</v>
      </c>
      <c r="E33" s="13">
        <v>249.95</v>
      </c>
      <c r="I33" s="41"/>
    </row>
    <row r="34" spans="1:9" s="19" customFormat="1" ht="13.05" customHeight="1" x14ac:dyDescent="0.45">
      <c r="B34" s="11" t="s">
        <v>17</v>
      </c>
      <c r="C34" s="11" t="s">
        <v>58</v>
      </c>
      <c r="D34" s="8" t="s">
        <v>72</v>
      </c>
      <c r="E34" s="31">
        <v>249.95</v>
      </c>
      <c r="I34" s="41"/>
    </row>
    <row r="35" spans="1:9" s="19" customFormat="1" ht="13.05" customHeight="1" x14ac:dyDescent="0.45">
      <c r="B35" s="20" t="s">
        <v>26</v>
      </c>
      <c r="C35" s="20" t="s">
        <v>57</v>
      </c>
      <c r="D35" s="15" t="s">
        <v>73</v>
      </c>
      <c r="E35" s="27">
        <v>499.95</v>
      </c>
      <c r="I35" s="41"/>
    </row>
    <row r="36" spans="1:9" s="19" customFormat="1" ht="13.05" customHeight="1" x14ac:dyDescent="0.45">
      <c r="A36" s="14" t="s">
        <v>184</v>
      </c>
      <c r="D36" s="30"/>
      <c r="E36" s="28"/>
      <c r="I36" s="41"/>
    </row>
    <row r="37" spans="1:9" s="19" customFormat="1" ht="13.05" customHeight="1" x14ac:dyDescent="0.45">
      <c r="B37" s="11" t="s">
        <v>2</v>
      </c>
      <c r="C37" s="32" t="s">
        <v>3</v>
      </c>
      <c r="D37" s="33" t="s">
        <v>74</v>
      </c>
      <c r="E37" s="18">
        <v>369.95</v>
      </c>
      <c r="I37" s="41"/>
    </row>
    <row r="38" spans="1:9" s="19" customFormat="1" ht="13.05" customHeight="1" x14ac:dyDescent="0.45">
      <c r="B38" s="11" t="s">
        <v>124</v>
      </c>
      <c r="C38" s="32" t="s">
        <v>125</v>
      </c>
      <c r="D38" s="33" t="s">
        <v>129</v>
      </c>
      <c r="E38" s="18">
        <v>369.95</v>
      </c>
      <c r="I38" s="41"/>
    </row>
    <row r="39" spans="1:9" s="48" customFormat="1" ht="13.05" customHeight="1" x14ac:dyDescent="0.45">
      <c r="B39" s="11" t="s">
        <v>126</v>
      </c>
      <c r="C39" s="32" t="s">
        <v>127</v>
      </c>
      <c r="D39" s="33" t="s">
        <v>128</v>
      </c>
      <c r="E39" s="18">
        <v>449.95</v>
      </c>
      <c r="I39" s="49"/>
    </row>
    <row r="40" spans="1:9" s="48" customFormat="1" ht="13.05" customHeight="1" x14ac:dyDescent="0.45">
      <c r="B40" s="11" t="s">
        <v>155</v>
      </c>
      <c r="C40" s="32" t="s">
        <v>156</v>
      </c>
      <c r="D40" s="33" t="s">
        <v>160</v>
      </c>
      <c r="E40" s="18">
        <v>399.95</v>
      </c>
      <c r="I40" s="49"/>
    </row>
    <row r="41" spans="1:9" s="48" customFormat="1" ht="13.05" customHeight="1" x14ac:dyDescent="0.45">
      <c r="B41" s="11" t="s">
        <v>157</v>
      </c>
      <c r="C41" s="32" t="s">
        <v>158</v>
      </c>
      <c r="D41" s="33" t="s">
        <v>161</v>
      </c>
      <c r="E41" s="18">
        <v>549.95000000000005</v>
      </c>
      <c r="I41" s="49"/>
    </row>
    <row r="42" spans="1:9" s="48" customFormat="1" ht="13.05" customHeight="1" x14ac:dyDescent="0.45">
      <c r="B42" s="11" t="s">
        <v>202</v>
      </c>
      <c r="C42" s="32" t="s">
        <v>186</v>
      </c>
      <c r="D42" s="33" t="str">
        <f>"081159830724"</f>
        <v>081159830724</v>
      </c>
      <c r="E42" s="18">
        <v>499.95</v>
      </c>
      <c r="I42" s="49"/>
    </row>
    <row r="43" spans="1:9" s="48" customFormat="1" ht="13.05" customHeight="1" x14ac:dyDescent="0.45">
      <c r="B43" s="11" t="s">
        <v>185</v>
      </c>
      <c r="C43" s="32" t="s">
        <v>187</v>
      </c>
      <c r="D43" s="33" t="str">
        <f>"081159830731"</f>
        <v>081159830731</v>
      </c>
      <c r="E43" s="18">
        <v>499.95</v>
      </c>
      <c r="I43" s="49"/>
    </row>
    <row r="44" spans="1:9" s="48" customFormat="1" ht="13.05" customHeight="1" x14ac:dyDescent="0.45">
      <c r="B44" s="20" t="s">
        <v>35</v>
      </c>
      <c r="C44" s="20" t="s">
        <v>44</v>
      </c>
      <c r="D44" s="24" t="s">
        <v>75</v>
      </c>
      <c r="E44" s="22">
        <v>189.95</v>
      </c>
      <c r="I44" s="49"/>
    </row>
    <row r="45" spans="1:9" s="48" customFormat="1" ht="13.05" customHeight="1" x14ac:dyDescent="0.45">
      <c r="B45" s="20" t="s">
        <v>40</v>
      </c>
      <c r="C45" s="20" t="s">
        <v>45</v>
      </c>
      <c r="D45" s="24" t="s">
        <v>76</v>
      </c>
      <c r="E45" s="22">
        <v>259.95</v>
      </c>
      <c r="I45" s="49"/>
    </row>
    <row r="46" spans="1:9" s="48" customFormat="1" ht="13.05" customHeight="1" x14ac:dyDescent="0.45">
      <c r="B46" s="20" t="s">
        <v>182</v>
      </c>
      <c r="C46" s="20" t="s">
        <v>183</v>
      </c>
      <c r="D46" s="24" t="str">
        <f>"081159830670"</f>
        <v>081159830670</v>
      </c>
      <c r="E46" s="22">
        <v>99.95</v>
      </c>
      <c r="I46" s="49"/>
    </row>
    <row r="47" spans="1:9" s="48" customFormat="1" ht="13.05" customHeight="1" x14ac:dyDescent="0.45">
      <c r="A47" s="50" t="s">
        <v>52</v>
      </c>
      <c r="B47" s="47"/>
      <c r="C47" s="47"/>
      <c r="D47" s="53"/>
      <c r="E47" s="54"/>
      <c r="I47" s="49"/>
    </row>
    <row r="48" spans="1:9" s="48" customFormat="1" ht="13.05" customHeight="1" x14ac:dyDescent="0.45">
      <c r="B48" s="11" t="s">
        <v>8</v>
      </c>
      <c r="C48" s="11" t="s">
        <v>22</v>
      </c>
      <c r="D48" s="17" t="s">
        <v>77</v>
      </c>
      <c r="E48" s="18">
        <v>299.95</v>
      </c>
      <c r="I48" s="49"/>
    </row>
    <row r="49" spans="1:9" s="48" customFormat="1" ht="13.05" customHeight="1" x14ac:dyDescent="0.45">
      <c r="B49" s="20" t="s">
        <v>10</v>
      </c>
      <c r="C49" s="20" t="s">
        <v>23</v>
      </c>
      <c r="D49" s="21" t="s">
        <v>78</v>
      </c>
      <c r="E49" s="22">
        <v>299.95</v>
      </c>
      <c r="I49" s="49"/>
    </row>
    <row r="50" spans="1:9" s="48" customFormat="1" ht="13.05" customHeight="1" x14ac:dyDescent="0.45">
      <c r="B50" s="20" t="s">
        <v>109</v>
      </c>
      <c r="C50" s="20" t="s">
        <v>208</v>
      </c>
      <c r="D50" s="21" t="s">
        <v>113</v>
      </c>
      <c r="E50" s="22">
        <v>349.95</v>
      </c>
      <c r="I50" s="49"/>
    </row>
    <row r="51" spans="1:9" s="48" customFormat="1" ht="13.05" customHeight="1" x14ac:dyDescent="0.45">
      <c r="B51" s="20" t="s">
        <v>189</v>
      </c>
      <c r="C51" s="20" t="s">
        <v>188</v>
      </c>
      <c r="D51" s="24" t="str">
        <f>"081159830717"</f>
        <v>081159830717</v>
      </c>
      <c r="E51" s="22">
        <v>629.95000000000005</v>
      </c>
      <c r="I51" s="49"/>
    </row>
    <row r="52" spans="1:9" s="48" customFormat="1" ht="13.05" customHeight="1" x14ac:dyDescent="0.45">
      <c r="B52" s="20" t="s">
        <v>110</v>
      </c>
      <c r="C52" s="20" t="s">
        <v>203</v>
      </c>
      <c r="D52" s="21" t="s">
        <v>114</v>
      </c>
      <c r="E52" s="22">
        <v>49.95</v>
      </c>
      <c r="I52" s="49"/>
    </row>
    <row r="53" spans="1:9" s="19" customFormat="1" ht="13.05" customHeight="1" x14ac:dyDescent="0.45">
      <c r="B53" s="20" t="s">
        <v>141</v>
      </c>
      <c r="C53" s="20" t="s">
        <v>142</v>
      </c>
      <c r="D53" s="24" t="str">
        <f>"081159830489"</f>
        <v>081159830489</v>
      </c>
      <c r="E53" s="22">
        <v>299.95</v>
      </c>
      <c r="I53" s="41"/>
    </row>
    <row r="54" spans="1:9" s="48" customFormat="1" ht="13.05" customHeight="1" x14ac:dyDescent="0.45">
      <c r="B54" s="20" t="s">
        <v>180</v>
      </c>
      <c r="C54" s="20" t="s">
        <v>181</v>
      </c>
      <c r="D54" s="24" t="str">
        <f>"081159830762"</f>
        <v>081159830762</v>
      </c>
      <c r="E54" s="22">
        <v>549.95000000000005</v>
      </c>
      <c r="I54" s="49"/>
    </row>
    <row r="55" spans="1:9" s="48" customFormat="1" ht="13.05" customHeight="1" x14ac:dyDescent="0.45">
      <c r="B55" s="20" t="s">
        <v>4</v>
      </c>
      <c r="C55" s="20" t="s">
        <v>9</v>
      </c>
      <c r="D55" s="24" t="s">
        <v>79</v>
      </c>
      <c r="E55" s="22">
        <v>59.95</v>
      </c>
      <c r="I55" s="49"/>
    </row>
    <row r="56" spans="1:9" s="48" customFormat="1" ht="13.05" customHeight="1" x14ac:dyDescent="0.45">
      <c r="B56" s="20" t="s">
        <v>41</v>
      </c>
      <c r="C56" s="20" t="s">
        <v>42</v>
      </c>
      <c r="D56" s="24" t="s">
        <v>80</v>
      </c>
      <c r="E56" s="22">
        <v>165</v>
      </c>
      <c r="I56" s="49"/>
    </row>
    <row r="57" spans="1:9" s="48" customFormat="1" ht="13.05" customHeight="1" x14ac:dyDescent="0.45">
      <c r="B57" s="20" t="s">
        <v>195</v>
      </c>
      <c r="C57" s="20" t="s">
        <v>194</v>
      </c>
      <c r="D57" s="24" t="str">
        <f>"081159830700"</f>
        <v>081159830700</v>
      </c>
      <c r="E57" s="22">
        <v>199.95</v>
      </c>
      <c r="I57" s="49"/>
    </row>
    <row r="58" spans="1:9" s="48" customFormat="1" ht="13.05" customHeight="1" x14ac:dyDescent="0.45">
      <c r="B58" s="20" t="s">
        <v>210</v>
      </c>
      <c r="C58" s="20" t="s">
        <v>209</v>
      </c>
      <c r="D58" s="24" t="str">
        <f>"081159830809"</f>
        <v>081159830809</v>
      </c>
      <c r="E58" s="22">
        <v>199.95</v>
      </c>
      <c r="I58" s="49"/>
    </row>
    <row r="59" spans="1:9" s="48" customFormat="1" ht="13.05" customHeight="1" x14ac:dyDescent="0.45">
      <c r="B59" s="20" t="s">
        <v>112</v>
      </c>
      <c r="C59" s="20" t="s">
        <v>111</v>
      </c>
      <c r="D59" s="24" t="s">
        <v>115</v>
      </c>
      <c r="E59" s="22">
        <v>350</v>
      </c>
      <c r="I59" s="49"/>
    </row>
    <row r="60" spans="1:9" s="48" customFormat="1" ht="13.05" customHeight="1" x14ac:dyDescent="0.45">
      <c r="A60" s="50" t="s">
        <v>135</v>
      </c>
      <c r="B60" s="55"/>
      <c r="D60" s="56"/>
      <c r="E60" s="52"/>
      <c r="I60" s="49"/>
    </row>
    <row r="61" spans="1:9" s="48" customFormat="1" ht="13.05" customHeight="1" x14ac:dyDescent="0.45">
      <c r="B61" s="11" t="s">
        <v>132</v>
      </c>
      <c r="C61" s="11" t="s">
        <v>201</v>
      </c>
      <c r="D61" s="35" t="s">
        <v>136</v>
      </c>
      <c r="E61" s="18">
        <v>199.95</v>
      </c>
      <c r="I61" s="49"/>
    </row>
    <row r="62" spans="1:9" s="48" customFormat="1" ht="13.05" customHeight="1" x14ac:dyDescent="0.45">
      <c r="B62" s="11" t="s">
        <v>199</v>
      </c>
      <c r="C62" s="11" t="s">
        <v>200</v>
      </c>
      <c r="D62" s="35" t="str">
        <f>"081159830786"</f>
        <v>081159830786</v>
      </c>
      <c r="E62" s="18">
        <v>259.95</v>
      </c>
      <c r="I62" s="49"/>
    </row>
    <row r="63" spans="1:9" s="48" customFormat="1" ht="13.05" customHeight="1" x14ac:dyDescent="0.45">
      <c r="B63" s="20" t="s">
        <v>133</v>
      </c>
      <c r="C63" s="20" t="s">
        <v>134</v>
      </c>
      <c r="D63" s="24" t="s">
        <v>137</v>
      </c>
      <c r="E63" s="22">
        <v>69.95</v>
      </c>
      <c r="I63" s="49"/>
    </row>
    <row r="64" spans="1:9" s="48" customFormat="1" ht="13.05" customHeight="1" x14ac:dyDescent="0.45">
      <c r="A64" s="50" t="s">
        <v>153</v>
      </c>
      <c r="B64" s="55"/>
      <c r="D64" s="56"/>
      <c r="E64" s="52"/>
      <c r="I64" s="49"/>
    </row>
    <row r="65" spans="1:9" s="48" customFormat="1" ht="13.05" customHeight="1" x14ac:dyDescent="0.45">
      <c r="B65" s="20" t="s">
        <v>144</v>
      </c>
      <c r="C65" s="20" t="s">
        <v>163</v>
      </c>
      <c r="D65" s="24" t="s">
        <v>149</v>
      </c>
      <c r="E65" s="22">
        <v>1295</v>
      </c>
      <c r="I65" s="49"/>
    </row>
    <row r="66" spans="1:9" s="48" customFormat="1" ht="13.05" customHeight="1" x14ac:dyDescent="0.45">
      <c r="B66" s="20" t="s">
        <v>159</v>
      </c>
      <c r="C66" s="20" t="s">
        <v>162</v>
      </c>
      <c r="D66" s="24" t="str">
        <f>"081159830632"</f>
        <v>081159830632</v>
      </c>
      <c r="E66" s="22">
        <v>1595</v>
      </c>
      <c r="I66" s="49"/>
    </row>
    <row r="67" spans="1:9" s="48" customFormat="1" ht="13.05" customHeight="1" x14ac:dyDescent="0.45">
      <c r="B67" s="20" t="s">
        <v>0</v>
      </c>
      <c r="C67" s="20" t="s">
        <v>206</v>
      </c>
      <c r="D67" s="21" t="s">
        <v>81</v>
      </c>
      <c r="E67" s="22">
        <v>299.95</v>
      </c>
      <c r="I67" s="49"/>
    </row>
    <row r="68" spans="1:9" s="19" customFormat="1" ht="13.05" customHeight="1" x14ac:dyDescent="0.45">
      <c r="B68" s="20" t="s">
        <v>122</v>
      </c>
      <c r="C68" s="20" t="s">
        <v>207</v>
      </c>
      <c r="D68" s="21" t="s">
        <v>123</v>
      </c>
      <c r="E68" s="22">
        <v>499.95</v>
      </c>
      <c r="I68" s="41"/>
    </row>
    <row r="69" spans="1:9" s="19" customFormat="1" ht="67.150000000000006" customHeight="1" x14ac:dyDescent="0.45">
      <c r="A69" s="36"/>
      <c r="B69" s="34"/>
      <c r="D69" s="30"/>
      <c r="E69" s="28"/>
      <c r="I69" s="41"/>
    </row>
    <row r="70" spans="1:9" s="19" customFormat="1" ht="14.25" customHeight="1" x14ac:dyDescent="0.45">
      <c r="A70" s="16"/>
      <c r="B70" s="11" t="s">
        <v>59</v>
      </c>
      <c r="C70" s="32" t="s">
        <v>152</v>
      </c>
      <c r="D70" s="8" t="s">
        <v>90</v>
      </c>
      <c r="E70" s="18">
        <v>659.95</v>
      </c>
      <c r="I70" s="41"/>
    </row>
    <row r="71" spans="1:9" s="19" customFormat="1" ht="21" x14ac:dyDescent="0.45">
      <c r="A71" s="16"/>
      <c r="B71" s="20" t="s">
        <v>25</v>
      </c>
      <c r="C71" s="25" t="s">
        <v>60</v>
      </c>
      <c r="D71" s="15" t="s">
        <v>88</v>
      </c>
      <c r="E71" s="22">
        <v>1189.95</v>
      </c>
      <c r="I71" s="41"/>
    </row>
    <row r="72" spans="1:9" s="19" customFormat="1" x14ac:dyDescent="0.45">
      <c r="A72" s="16"/>
      <c r="B72" s="20" t="s">
        <v>13</v>
      </c>
      <c r="C72" s="20" t="s">
        <v>34</v>
      </c>
      <c r="D72" s="29" t="s">
        <v>89</v>
      </c>
      <c r="E72" s="22">
        <v>2799.95</v>
      </c>
      <c r="I72" s="41"/>
    </row>
    <row r="73" spans="1:9" s="19" customFormat="1" x14ac:dyDescent="0.45">
      <c r="A73" s="16"/>
      <c r="B73" s="20" t="s">
        <v>32</v>
      </c>
      <c r="C73" s="20" t="s">
        <v>33</v>
      </c>
      <c r="D73" s="15" t="s">
        <v>84</v>
      </c>
      <c r="E73" s="22">
        <v>319.95</v>
      </c>
      <c r="I73" s="41"/>
    </row>
    <row r="74" spans="1:9" s="19" customFormat="1" x14ac:dyDescent="0.45">
      <c r="A74" s="16"/>
      <c r="B74" s="20" t="s">
        <v>14</v>
      </c>
      <c r="C74" s="20" t="s">
        <v>15</v>
      </c>
      <c r="D74" s="15" t="s">
        <v>87</v>
      </c>
      <c r="E74" s="22">
        <v>160</v>
      </c>
      <c r="I74" s="41"/>
    </row>
    <row r="75" spans="1:9" s="19" customFormat="1" x14ac:dyDescent="0.45">
      <c r="A75" s="16"/>
      <c r="B75" s="20" t="s">
        <v>29</v>
      </c>
      <c r="C75" s="20" t="s">
        <v>30</v>
      </c>
      <c r="D75" s="15" t="s">
        <v>86</v>
      </c>
      <c r="E75" s="22">
        <v>140</v>
      </c>
      <c r="I75" s="41"/>
    </row>
    <row r="76" spans="1:9" s="19" customFormat="1" x14ac:dyDescent="0.45">
      <c r="A76" s="16"/>
      <c r="B76" s="20" t="s">
        <v>38</v>
      </c>
      <c r="C76" s="20" t="s">
        <v>118</v>
      </c>
      <c r="D76" s="15" t="s">
        <v>85</v>
      </c>
      <c r="E76" s="22">
        <v>695</v>
      </c>
      <c r="I76" s="41"/>
    </row>
    <row r="77" spans="1:9" s="19" customFormat="1" x14ac:dyDescent="0.45">
      <c r="B77" s="20" t="s">
        <v>91</v>
      </c>
      <c r="C77" s="20" t="s">
        <v>92</v>
      </c>
      <c r="D77" s="15" t="s">
        <v>100</v>
      </c>
      <c r="E77" s="22">
        <v>2720</v>
      </c>
      <c r="I77" s="41"/>
    </row>
    <row r="78" spans="1:9" s="19" customFormat="1" x14ac:dyDescent="0.45">
      <c r="B78" s="20" t="s">
        <v>93</v>
      </c>
      <c r="C78" s="20" t="s">
        <v>94</v>
      </c>
      <c r="D78" s="15" t="s">
        <v>101</v>
      </c>
      <c r="E78" s="22">
        <v>5100</v>
      </c>
      <c r="I78" s="41"/>
    </row>
    <row r="79" spans="1:9" s="19" customFormat="1" x14ac:dyDescent="0.45">
      <c r="B79" s="20" t="s">
        <v>95</v>
      </c>
      <c r="C79" s="20" t="s">
        <v>98</v>
      </c>
      <c r="D79" s="15" t="s">
        <v>102</v>
      </c>
      <c r="E79" s="22">
        <v>5500</v>
      </c>
      <c r="I79" s="41"/>
    </row>
    <row r="80" spans="1:9" s="19" customFormat="1" x14ac:dyDescent="0.45">
      <c r="B80" s="20" t="s">
        <v>96</v>
      </c>
      <c r="C80" s="20" t="s">
        <v>97</v>
      </c>
      <c r="D80" s="15" t="s">
        <v>103</v>
      </c>
      <c r="E80" s="22">
        <v>6500</v>
      </c>
      <c r="I80" s="41"/>
    </row>
    <row r="81" spans="1:9" s="19" customFormat="1" x14ac:dyDescent="0.45">
      <c r="B81" s="20" t="s">
        <v>105</v>
      </c>
      <c r="C81" s="20" t="s">
        <v>99</v>
      </c>
      <c r="D81" s="15" t="s">
        <v>104</v>
      </c>
      <c r="E81" s="22">
        <v>6900</v>
      </c>
      <c r="I81" s="41"/>
    </row>
    <row r="82" spans="1:9" s="19" customFormat="1" ht="14.25" customHeight="1" x14ac:dyDescent="0.45">
      <c r="A82" s="14" t="s">
        <v>50</v>
      </c>
      <c r="D82" s="30"/>
      <c r="E82" s="28"/>
      <c r="I82" s="41"/>
    </row>
    <row r="83" spans="1:9" s="19" customFormat="1" ht="24" customHeight="1" x14ac:dyDescent="0.45">
      <c r="A83" s="14"/>
      <c r="B83" s="20" t="s">
        <v>175</v>
      </c>
      <c r="C83" s="25" t="s">
        <v>176</v>
      </c>
      <c r="D83" s="7" t="str">
        <f>"081159830694"</f>
        <v>081159830694</v>
      </c>
      <c r="E83" s="27">
        <v>895</v>
      </c>
      <c r="I83" s="41"/>
    </row>
  </sheetData>
  <pageMargins left="0.55118110236220474" right="0.55118110236220474" top="0.31496062992125984" bottom="0.31496062992125984" header="0.19685039370078741" footer="3.937007874015748E-2"/>
  <pageSetup paperSize="9" orientation="portrait" horizontalDpi="4294967293" verticalDpi="4294967293" r:id="rId1"/>
  <headerFooter>
    <oddFooter>&amp;C&amp;8Digital Yacht America - TEL 978 277 1234 - www.digitalyachtamerica.com</oddFooter>
  </headerFooter>
  <rowBreaks count="1" manualBreakCount="1">
    <brk id="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uk gbp guide</vt:lpstr>
      <vt:lpstr>'uk gbp guide'!Print_Area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Heyes</dc:creator>
  <cp:lastModifiedBy>Nick Heyes</cp:lastModifiedBy>
  <cp:lastPrinted>2017-11-02T16:54:58Z</cp:lastPrinted>
  <dcterms:created xsi:type="dcterms:W3CDTF">2009-10-26T08:36:45Z</dcterms:created>
  <dcterms:modified xsi:type="dcterms:W3CDTF">2017-11-03T09:01:20Z</dcterms:modified>
</cp:coreProperties>
</file>